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65" windowHeight="9570" tabRatio="949" activeTab="11"/>
  </bookViews>
  <sheets>
    <sheet name="58 МТИ 1-ПОТОК 2014-2015 " sheetId="1" r:id="rId1"/>
    <sheet name="59 МТО 1-ПОТОК 2014-2015" sheetId="3" r:id="rId2"/>
    <sheet name="60 ТОТА 1-ПОТОК 2014-2015" sheetId="4" r:id="rId3"/>
    <sheet name="61 СТД 1-ПОТОК 2014-2015" sheetId="6" r:id="rId4"/>
    <sheet name="62 МТИ 2-ПОТОК 2014-2015" sheetId="5" r:id="rId5"/>
    <sheet name="63 МТИ 3-ПОТОК 2014-2015" sheetId="7" r:id="rId6"/>
    <sheet name="64 МТИ 4-ПОТОК" sheetId="8" r:id="rId7"/>
    <sheet name="65 ТОТА 4-ПОТОК " sheetId="9" r:id="rId8"/>
    <sheet name="66 МТИ 1 ПОТОК 2015-2016" sheetId="10" r:id="rId9"/>
    <sheet name="67 МТО 1 ПОТОК 2015-2016" sheetId="11" r:id="rId10"/>
    <sheet name="68 ТОТА 1 ПОТОК 2015-2016" sheetId="12" r:id="rId11"/>
    <sheet name="69 ТОД 1 ПОТОК 2015-2016" sheetId="13" r:id="rId12"/>
  </sheets>
  <definedNames>
    <definedName name="_xlnm.Print_Area" localSheetId="7">'65 ТОТА 4-ПОТОК '!$A$1:$CU$137</definedName>
  </definedNames>
  <calcPr calcId="144525"/>
</workbook>
</file>

<file path=xl/calcChain.xml><?xml version="1.0" encoding="utf-8"?>
<calcChain xmlns="http://schemas.openxmlformats.org/spreadsheetml/2006/main">
  <c r="AP108" i="8" l="1"/>
  <c r="E108" i="8"/>
  <c r="AP109" i="8"/>
  <c r="F108" i="8"/>
  <c r="E109" i="8"/>
  <c r="D109" i="8"/>
  <c r="D108" i="8"/>
  <c r="C100" i="8"/>
  <c r="C102" i="8"/>
  <c r="C96" i="8"/>
  <c r="C87" i="8"/>
  <c r="C84" i="8"/>
  <c r="F44" i="8" l="1"/>
  <c r="D45" i="8"/>
  <c r="D44" i="8"/>
  <c r="C115" i="4"/>
  <c r="C114" i="4"/>
  <c r="F107" i="7"/>
  <c r="F44" i="7"/>
  <c r="F164" i="7"/>
  <c r="D164" i="7"/>
  <c r="C165" i="7"/>
  <c r="C164" i="7"/>
  <c r="E108" i="7"/>
  <c r="E107" i="7"/>
  <c r="D45" i="7"/>
  <c r="D44" i="7"/>
  <c r="F56" i="6"/>
  <c r="F54" i="4"/>
  <c r="AM47" i="9"/>
  <c r="Z110" i="9"/>
  <c r="Z109" i="9"/>
  <c r="F111" i="9"/>
  <c r="E112" i="9"/>
  <c r="E111" i="9"/>
  <c r="C112" i="9"/>
  <c r="C111" i="9"/>
  <c r="C106" i="9"/>
  <c r="C105" i="9"/>
  <c r="C38" i="9"/>
  <c r="C40" i="9"/>
  <c r="F46" i="9"/>
  <c r="D47" i="9"/>
  <c r="D46" i="9"/>
  <c r="C32" i="9"/>
  <c r="C31" i="9"/>
  <c r="C34" i="9"/>
  <c r="C26" i="9"/>
  <c r="C24" i="9"/>
  <c r="AM46" i="9"/>
  <c r="C107" i="9" l="1"/>
  <c r="C104" i="9"/>
  <c r="C103" i="9"/>
  <c r="C102" i="9"/>
  <c r="C101" i="9"/>
  <c r="C100" i="9"/>
  <c r="C99" i="9"/>
  <c r="C96" i="9"/>
  <c r="C95" i="9"/>
  <c r="Z54" i="12" l="1"/>
  <c r="Z55" i="12"/>
  <c r="Z54" i="10"/>
  <c r="Z55" i="11"/>
  <c r="I55" i="11"/>
  <c r="E55" i="11"/>
  <c r="D55" i="11"/>
  <c r="Z54" i="11"/>
  <c r="I54" i="11"/>
  <c r="F54" i="11"/>
  <c r="E54" i="11"/>
  <c r="D54" i="11"/>
  <c r="C51" i="11"/>
  <c r="C50" i="11"/>
  <c r="C49" i="11"/>
  <c r="C48" i="11"/>
  <c r="C47" i="11"/>
  <c r="C46" i="11"/>
  <c r="C45" i="11"/>
  <c r="C44" i="11"/>
  <c r="C43" i="11"/>
  <c r="C42" i="11"/>
  <c r="C39" i="11"/>
  <c r="C38" i="11"/>
  <c r="C37" i="11"/>
  <c r="C36" i="11"/>
  <c r="C35" i="11"/>
  <c r="C34" i="11"/>
  <c r="C32" i="11"/>
  <c r="C31" i="11"/>
  <c r="C30" i="11"/>
  <c r="C29" i="11"/>
  <c r="C28" i="11"/>
  <c r="C27" i="11"/>
  <c r="C55" i="11" s="1"/>
  <c r="C26" i="11"/>
  <c r="C24" i="11"/>
  <c r="Z57" i="13"/>
  <c r="I57" i="13"/>
  <c r="E57" i="13"/>
  <c r="D57" i="13"/>
  <c r="Z56" i="13"/>
  <c r="I56" i="13"/>
  <c r="F56" i="13"/>
  <c r="E56" i="13"/>
  <c r="D56" i="13"/>
  <c r="C52" i="13"/>
  <c r="C51" i="13"/>
  <c r="C50" i="13"/>
  <c r="C49" i="13"/>
  <c r="C48" i="13"/>
  <c r="C47" i="13"/>
  <c r="C46" i="13"/>
  <c r="C44" i="13"/>
  <c r="C43" i="13"/>
  <c r="C42" i="13"/>
  <c r="C41" i="13"/>
  <c r="C39" i="13"/>
  <c r="C38" i="13"/>
  <c r="C37" i="13"/>
  <c r="C36" i="13"/>
  <c r="C35" i="13"/>
  <c r="C34" i="13"/>
  <c r="C31" i="13"/>
  <c r="C30" i="13"/>
  <c r="C29" i="13"/>
  <c r="C28" i="13"/>
  <c r="C27" i="13"/>
  <c r="C57" i="13" s="1"/>
  <c r="C26" i="13"/>
  <c r="C24" i="13"/>
  <c r="C56" i="13" s="1"/>
  <c r="I55" i="12"/>
  <c r="E55" i="12"/>
  <c r="D55" i="12"/>
  <c r="I54" i="12"/>
  <c r="F54" i="12"/>
  <c r="E54" i="12"/>
  <c r="D54" i="12"/>
  <c r="C51" i="12"/>
  <c r="C50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55" i="12" s="1"/>
  <c r="C24" i="12"/>
  <c r="C54" i="12" s="1"/>
  <c r="C54" i="11" l="1"/>
  <c r="C45" i="9"/>
  <c r="C44" i="9"/>
  <c r="C43" i="9"/>
  <c r="C42" i="9"/>
  <c r="C41" i="9"/>
  <c r="C37" i="9"/>
  <c r="C36" i="9"/>
  <c r="C35" i="9"/>
  <c r="C30" i="9"/>
  <c r="C29" i="9"/>
  <c r="C28" i="9"/>
  <c r="C27" i="9"/>
  <c r="AM45" i="8"/>
  <c r="AM44" i="8"/>
  <c r="N109" i="8"/>
  <c r="N108" i="8"/>
  <c r="C105" i="8"/>
  <c r="C104" i="8"/>
  <c r="C95" i="8"/>
  <c r="C94" i="8"/>
  <c r="C93" i="8"/>
  <c r="C92" i="8"/>
  <c r="C91" i="8"/>
  <c r="C90" i="8"/>
  <c r="C89" i="8"/>
  <c r="C88" i="8"/>
  <c r="C85" i="8"/>
  <c r="C81" i="8"/>
  <c r="C109" i="8" s="1"/>
  <c r="C80" i="8"/>
  <c r="C108" i="8" s="1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45" i="8" s="1"/>
  <c r="C26" i="8"/>
  <c r="C24" i="8"/>
  <c r="AP165" i="7"/>
  <c r="AP164" i="7"/>
  <c r="C44" i="8" l="1"/>
  <c r="C46" i="9"/>
  <c r="C47" i="9"/>
  <c r="N108" i="7"/>
  <c r="N107" i="7"/>
  <c r="Z55" i="10"/>
  <c r="I55" i="10"/>
  <c r="E55" i="10"/>
  <c r="D55" i="10"/>
  <c r="I54" i="10"/>
  <c r="F54" i="10"/>
  <c r="E54" i="10"/>
  <c r="D54" i="10"/>
  <c r="C51" i="10"/>
  <c r="C50" i="10"/>
  <c r="C49" i="10"/>
  <c r="C48" i="10"/>
  <c r="C47" i="10"/>
  <c r="C46" i="10"/>
  <c r="C45" i="10"/>
  <c r="C44" i="10"/>
  <c r="C43" i="10"/>
  <c r="C42" i="10"/>
  <c r="C39" i="10"/>
  <c r="C38" i="10"/>
  <c r="C37" i="10"/>
  <c r="C36" i="10"/>
  <c r="C35" i="10"/>
  <c r="C34" i="10"/>
  <c r="C31" i="10"/>
  <c r="C30" i="10"/>
  <c r="C29" i="10"/>
  <c r="C28" i="10"/>
  <c r="C27" i="10"/>
  <c r="C55" i="10" s="1"/>
  <c r="C26" i="10"/>
  <c r="C24" i="10"/>
  <c r="C54" i="10" s="1"/>
  <c r="C104" i="7"/>
  <c r="C103" i="7"/>
  <c r="C102" i="7"/>
  <c r="C101" i="7"/>
  <c r="C100" i="7"/>
  <c r="C99" i="7"/>
  <c r="C98" i="7"/>
  <c r="C97" i="7"/>
  <c r="C96" i="7"/>
  <c r="C95" i="7"/>
  <c r="C92" i="7"/>
  <c r="C91" i="7"/>
  <c r="C90" i="7"/>
  <c r="C89" i="7"/>
  <c r="C86" i="7"/>
  <c r="C108" i="7" s="1"/>
  <c r="C85" i="7"/>
  <c r="C107" i="7" s="1"/>
  <c r="D165" i="7"/>
  <c r="C161" i="7"/>
  <c r="C160" i="7"/>
  <c r="C158" i="7"/>
  <c r="C156" i="7"/>
  <c r="C155" i="7"/>
  <c r="C154" i="7"/>
  <c r="C153" i="7"/>
  <c r="C152" i="7"/>
  <c r="C146" i="7"/>
  <c r="AF45" i="7"/>
  <c r="AF44" i="7"/>
  <c r="C43" i="7"/>
  <c r="C42" i="7"/>
  <c r="C41" i="7"/>
  <c r="C40" i="7"/>
  <c r="C39" i="7"/>
  <c r="C38" i="7"/>
  <c r="C37" i="7"/>
  <c r="C36" i="7"/>
  <c r="C35" i="7"/>
  <c r="C34" i="7"/>
  <c r="C33" i="7"/>
  <c r="C32" i="7"/>
  <c r="C30" i="7"/>
  <c r="C29" i="7"/>
  <c r="C28" i="7"/>
  <c r="C27" i="7"/>
  <c r="C45" i="7" s="1"/>
  <c r="C26" i="7"/>
  <c r="C24" i="7"/>
  <c r="C44" i="7" s="1"/>
  <c r="AR113" i="5" l="1"/>
  <c r="AR112" i="5"/>
  <c r="O113" i="5"/>
  <c r="O112" i="5"/>
  <c r="K114" i="6"/>
  <c r="I55" i="4"/>
  <c r="AJ116" i="3"/>
  <c r="AJ115" i="3"/>
  <c r="Z55" i="3"/>
  <c r="Z54" i="3"/>
  <c r="I54" i="3"/>
  <c r="K112" i="1"/>
  <c r="AI55" i="5" l="1"/>
  <c r="AI54" i="5"/>
  <c r="S55" i="5"/>
  <c r="S54" i="5"/>
  <c r="K115" i="6" l="1"/>
  <c r="D115" i="6"/>
  <c r="D114" i="6"/>
  <c r="F114" i="6"/>
  <c r="E115" i="6"/>
  <c r="E114" i="6"/>
  <c r="C113" i="6"/>
  <c r="C112" i="6"/>
  <c r="C110" i="6"/>
  <c r="C107" i="6"/>
  <c r="C106" i="6"/>
  <c r="C109" i="6"/>
  <c r="C108" i="6"/>
  <c r="C105" i="6"/>
  <c r="C104" i="6"/>
  <c r="C99" i="6"/>
  <c r="C98" i="6"/>
  <c r="Z57" i="6"/>
  <c r="Z56" i="6"/>
  <c r="I57" i="6"/>
  <c r="E56" i="6"/>
  <c r="D57" i="6"/>
  <c r="E57" i="6"/>
  <c r="D56" i="6"/>
  <c r="C51" i="6"/>
  <c r="C52" i="6"/>
  <c r="C50" i="6"/>
  <c r="C44" i="6"/>
  <c r="C41" i="6"/>
  <c r="C103" i="6"/>
  <c r="C102" i="6"/>
  <c r="C101" i="6"/>
  <c r="C100" i="6"/>
  <c r="C94" i="6"/>
  <c r="I56" i="6"/>
  <c r="C49" i="6"/>
  <c r="C48" i="6"/>
  <c r="C47" i="6"/>
  <c r="C46" i="6"/>
  <c r="C43" i="6"/>
  <c r="C42" i="6"/>
  <c r="C39" i="6"/>
  <c r="C38" i="6"/>
  <c r="C37" i="6"/>
  <c r="C36" i="6"/>
  <c r="C35" i="6"/>
  <c r="C34" i="6"/>
  <c r="C31" i="6"/>
  <c r="C30" i="6"/>
  <c r="C29" i="6"/>
  <c r="C28" i="6"/>
  <c r="C27" i="6"/>
  <c r="C26" i="6"/>
  <c r="C24" i="6"/>
  <c r="E113" i="5"/>
  <c r="D113" i="5"/>
  <c r="F112" i="5"/>
  <c r="E112" i="5"/>
  <c r="D112" i="5"/>
  <c r="C107" i="5"/>
  <c r="C106" i="5"/>
  <c r="C104" i="5"/>
  <c r="C102" i="5"/>
  <c r="C101" i="5"/>
  <c r="C100" i="5"/>
  <c r="C99" i="5"/>
  <c r="C113" i="5" s="1"/>
  <c r="C98" i="5"/>
  <c r="C92" i="5"/>
  <c r="E55" i="5"/>
  <c r="D55" i="5"/>
  <c r="F54" i="5"/>
  <c r="E54" i="5"/>
  <c r="D54" i="5"/>
  <c r="C51" i="5"/>
  <c r="C50" i="5"/>
  <c r="C49" i="5"/>
  <c r="C48" i="5"/>
  <c r="C47" i="5"/>
  <c r="C46" i="5"/>
  <c r="C45" i="5"/>
  <c r="C44" i="5"/>
  <c r="C43" i="5"/>
  <c r="C42" i="5"/>
  <c r="C39" i="5"/>
  <c r="C38" i="5"/>
  <c r="C37" i="5"/>
  <c r="C36" i="5"/>
  <c r="C35" i="5"/>
  <c r="C34" i="5"/>
  <c r="C31" i="5"/>
  <c r="C30" i="5"/>
  <c r="C29" i="5"/>
  <c r="C28" i="5"/>
  <c r="C27" i="5"/>
  <c r="C55" i="5" s="1"/>
  <c r="C26" i="5"/>
  <c r="C24" i="5"/>
  <c r="C54" i="5" s="1"/>
  <c r="K116" i="3"/>
  <c r="K115" i="3"/>
  <c r="C50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48" i="4"/>
  <c r="C32" i="4"/>
  <c r="C31" i="4"/>
  <c r="C30" i="4"/>
  <c r="C29" i="4"/>
  <c r="C28" i="4"/>
  <c r="C27" i="4"/>
  <c r="C26" i="4"/>
  <c r="C25" i="4"/>
  <c r="C24" i="4"/>
  <c r="C51" i="4"/>
  <c r="K115" i="4"/>
  <c r="K114" i="4"/>
  <c r="F114" i="4"/>
  <c r="E115" i="4"/>
  <c r="E114" i="4"/>
  <c r="D115" i="4"/>
  <c r="D114" i="4"/>
  <c r="C113" i="4"/>
  <c r="C112" i="4"/>
  <c r="C111" i="4"/>
  <c r="C110" i="4"/>
  <c r="C109" i="4"/>
  <c r="C108" i="4"/>
  <c r="C106" i="4"/>
  <c r="C104" i="4"/>
  <c r="C102" i="4"/>
  <c r="C100" i="4"/>
  <c r="C96" i="4"/>
  <c r="C94" i="4"/>
  <c r="C112" i="5" l="1"/>
  <c r="C115" i="6"/>
  <c r="C114" i="6"/>
  <c r="C57" i="6"/>
  <c r="C56" i="6"/>
  <c r="C105" i="4"/>
  <c r="C103" i="4"/>
  <c r="C101" i="4"/>
  <c r="Z55" i="4"/>
  <c r="Z54" i="4"/>
  <c r="I54" i="4"/>
  <c r="E55" i="4"/>
  <c r="E54" i="4"/>
  <c r="D55" i="4"/>
  <c r="D54" i="4"/>
  <c r="C55" i="4" l="1"/>
  <c r="C54" i="4"/>
  <c r="F115" i="3"/>
  <c r="E116" i="3"/>
  <c r="D116" i="3"/>
  <c r="D115" i="3"/>
  <c r="E115" i="3"/>
  <c r="C114" i="3"/>
  <c r="C112" i="3"/>
  <c r="C110" i="3"/>
  <c r="C108" i="3"/>
  <c r="C106" i="3"/>
  <c r="C104" i="3"/>
  <c r="C102" i="3"/>
  <c r="C100" i="3"/>
  <c r="C98" i="3"/>
  <c r="C96" i="3"/>
  <c r="C116" i="3" s="1"/>
  <c r="C113" i="3"/>
  <c r="C111" i="3"/>
  <c r="C109" i="3"/>
  <c r="C107" i="3"/>
  <c r="C105" i="3"/>
  <c r="C103" i="3"/>
  <c r="C101" i="3"/>
  <c r="C97" i="3"/>
  <c r="C95" i="3"/>
  <c r="E54" i="3"/>
  <c r="E55" i="3"/>
  <c r="F54" i="3"/>
  <c r="D55" i="3"/>
  <c r="D54" i="3"/>
  <c r="C51" i="3"/>
  <c r="C50" i="3"/>
  <c r="C44" i="3"/>
  <c r="C46" i="3"/>
  <c r="C34" i="3"/>
  <c r="C32" i="3"/>
  <c r="C30" i="3"/>
  <c r="C26" i="3"/>
  <c r="C24" i="3"/>
  <c r="Z55" i="1"/>
  <c r="Z54" i="1"/>
  <c r="F54" i="1"/>
  <c r="D55" i="1"/>
  <c r="C34" i="1"/>
  <c r="C28" i="1"/>
  <c r="E55" i="1"/>
  <c r="E54" i="1"/>
  <c r="C115" i="3" l="1"/>
  <c r="I55" i="3"/>
  <c r="C49" i="3"/>
  <c r="C48" i="3"/>
  <c r="C47" i="3"/>
  <c r="C45" i="3"/>
  <c r="C43" i="3"/>
  <c r="C42" i="3"/>
  <c r="C39" i="3"/>
  <c r="C38" i="3"/>
  <c r="C37" i="3"/>
  <c r="C36" i="3"/>
  <c r="C35" i="3"/>
  <c r="C31" i="3"/>
  <c r="C29" i="3"/>
  <c r="C28" i="3"/>
  <c r="C54" i="3" s="1"/>
  <c r="C27" i="3"/>
  <c r="C55" i="3" l="1"/>
  <c r="K113" i="1"/>
  <c r="D54" i="1"/>
  <c r="I54" i="1"/>
  <c r="F112" i="1"/>
  <c r="E113" i="1"/>
  <c r="E112" i="1"/>
  <c r="D113" i="1"/>
  <c r="D112" i="1"/>
  <c r="I55" i="1"/>
  <c r="C92" i="1"/>
  <c r="C107" i="1" l="1"/>
  <c r="C106" i="1"/>
  <c r="C104" i="1"/>
  <c r="C102" i="1"/>
  <c r="C101" i="1"/>
  <c r="C100" i="1"/>
  <c r="C99" i="1"/>
  <c r="C113" i="1" s="1"/>
  <c r="C98" i="1"/>
  <c r="C24" i="1"/>
  <c r="C112" i="1" l="1"/>
  <c r="C51" i="1"/>
  <c r="C50" i="1"/>
  <c r="C49" i="1"/>
  <c r="C48" i="1"/>
  <c r="C47" i="1"/>
  <c r="C46" i="1"/>
  <c r="C45" i="1"/>
  <c r="C44" i="1"/>
  <c r="C43" i="1"/>
  <c r="C42" i="1"/>
  <c r="C39" i="1"/>
  <c r="C38" i="1"/>
  <c r="C37" i="1"/>
  <c r="C36" i="1"/>
  <c r="C35" i="1"/>
  <c r="C31" i="1"/>
  <c r="C30" i="1"/>
  <c r="C29" i="1"/>
  <c r="C27" i="1"/>
  <c r="C26" i="1"/>
  <c r="C54" i="1" s="1"/>
  <c r="C55" i="1" l="1"/>
</calcChain>
</file>

<file path=xl/sharedStrings.xml><?xml version="1.0" encoding="utf-8"?>
<sst xmlns="http://schemas.openxmlformats.org/spreadsheetml/2006/main" count="4936" uniqueCount="203">
  <si>
    <t>Недели</t>
  </si>
  <si>
    <t>Учебный 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</si>
  <si>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</si>
  <si>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</si>
  <si>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</si>
  <si>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</si>
  <si>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</si>
  <si>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</si>
  <si>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</si>
  <si>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</si>
  <si>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</si>
  <si>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</si>
  <si>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</si>
  <si>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Аудит.</t>
  </si>
  <si>
    <t>Самост.</t>
  </si>
  <si>
    <t>Текущ.к.</t>
  </si>
  <si>
    <t>Стажир.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</si>
  <si>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</si>
  <si>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</si>
  <si>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</si>
  <si>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</si>
  <si>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</si>
  <si>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</si>
  <si>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</si>
  <si>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</si>
  <si>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</si>
  <si>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</si>
  <si>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</si>
  <si>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</si>
  <si>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</si>
  <si>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</si>
  <si>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</si>
  <si>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</si>
  <si>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</si>
  <si>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</si>
  <si>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</si>
  <si>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</si>
  <si>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</si>
  <si>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</si>
  <si>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</si>
  <si>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</si>
  <si>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</si>
  <si>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</si>
  <si>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</si>
  <si>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</si>
  <si>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</si>
  <si>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</si>
  <si>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</si>
  <si>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</si>
  <si>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</si>
  <si>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</si>
  <si>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</si>
  <si>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</si>
  <si>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</si>
  <si>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</si>
  <si>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</si>
  <si>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</si>
  <si>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</si>
  <si>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</si>
  <si>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</si>
  <si>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</si>
  <si>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</si>
  <si>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</si>
  <si>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</si>
  <si>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</si>
  <si>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</si>
  <si>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1 -й</t>
  </si>
  <si>
    <t>Ср</t>
  </si>
  <si>
    <t>А</t>
  </si>
  <si>
    <t>А/Т</t>
  </si>
  <si>
    <t>С</t>
  </si>
  <si>
    <t>№</t>
  </si>
  <si>
    <t>Наименование
дисциплины</t>
  </si>
  <si>
    <t>Общее кол-во часов на курс</t>
  </si>
  <si>
    <t>на  1 семестр</t>
  </si>
  <si>
    <t>на 2 семестр</t>
  </si>
  <si>
    <t>самостоятельная работа</t>
  </si>
  <si>
    <t>н   о   м   е   р   а          н   е   д   е   л   ь         у   ч   е   б   н   о   г   о        г   о   д   а</t>
  </si>
  <si>
    <t>Культурология и религиоведение</t>
  </si>
  <si>
    <t>Р.</t>
  </si>
  <si>
    <t>Основы идеологии белорусского государства</t>
  </si>
  <si>
    <t>К.р</t>
  </si>
  <si>
    <t>Социальная психология в туризме</t>
  </si>
  <si>
    <t>Организация деятельности предприятий инд.  туризма</t>
  </si>
  <si>
    <t>Физиология и гигиена</t>
  </si>
  <si>
    <t>Правовое обеспечение туристской деятельности</t>
  </si>
  <si>
    <t>Страноведение</t>
  </si>
  <si>
    <t>Краеведение</t>
  </si>
  <si>
    <t>История путешествий и туризма</t>
  </si>
  <si>
    <t>Иностранный язык</t>
  </si>
  <si>
    <t>Информационные технологии в туризме</t>
  </si>
  <si>
    <t>Маркетинг в туризме</t>
  </si>
  <si>
    <t>Менеджмент в туризме</t>
  </si>
  <si>
    <t>Менеджмент туроперейтинга</t>
  </si>
  <si>
    <t>Профессиональная этика и основы делового общения</t>
  </si>
  <si>
    <t>Менеджмент качества в индустрии гостеприимства</t>
  </si>
  <si>
    <t>Менеджмент индустрии гостеприимства</t>
  </si>
  <si>
    <t>Деловая логистика в туризме</t>
  </si>
  <si>
    <t>Стратегический менеджмент в туризме</t>
  </si>
  <si>
    <t>ИТОГО</t>
  </si>
  <si>
    <t>Р.        реферат</t>
  </si>
  <si>
    <t xml:space="preserve">            экзамен</t>
  </si>
  <si>
    <t xml:space="preserve">            зачет</t>
  </si>
  <si>
    <t>К. р     контрольная работа</t>
  </si>
  <si>
    <t>"______"_______________________20___ г.</t>
  </si>
  <si>
    <t>Стажировка</t>
  </si>
  <si>
    <t>15.09-06.10.2014                ( 19 к.д.)</t>
  </si>
  <si>
    <t>12.01-19.02.2015  (34 к.д.)</t>
  </si>
  <si>
    <t>2 -й</t>
  </si>
  <si>
    <t>на  3 семестр</t>
  </si>
  <si>
    <t>на 4 семестр</t>
  </si>
  <si>
    <t>А/И</t>
  </si>
  <si>
    <t>6,5</t>
  </si>
  <si>
    <t>36,5</t>
  </si>
  <si>
    <t>К.</t>
  </si>
  <si>
    <t>28.09-24.10.2015                ( 24 к.д.)</t>
  </si>
  <si>
    <t>в соответствии с типовым учебным планом переподготовки, утвержденным 14.06.2010, регистрационный номер № 25-17/46 от 15.06.2010</t>
  </si>
  <si>
    <t>Форма получения образования заочная</t>
  </si>
  <si>
    <t>Продолжительность обучения (в месяцах) 20</t>
  </si>
  <si>
    <t>Зам.директора по учебной работе                                                                  О.А.Гусарова</t>
  </si>
  <si>
    <t>Зам.директора по инновационной деятельности                                           З.А.Нехайчик</t>
  </si>
  <si>
    <t>Квалификация  менеджер</t>
  </si>
  <si>
    <t>Номер группы слушателей   58 группа 1 поток (набор 2014/2015)</t>
  </si>
  <si>
    <t>УТВЕРЖДАЮ</t>
  </si>
  <si>
    <t>Номер группы слушателей    59 группа 1 поток (набор 2014/2015)</t>
  </si>
  <si>
    <t>Специальность  1-89 02 71 "Менеджмент туристской организации"</t>
  </si>
  <si>
    <t>Инновационный менеджмент в туризме</t>
  </si>
  <si>
    <t>Менеджмент туристской организации</t>
  </si>
  <si>
    <t>12.01-19.02.2015                     (34 к.д.)</t>
  </si>
  <si>
    <t>Итог.атт.</t>
  </si>
  <si>
    <t>Номер группы слушателей    60 группа 1 поток (набор 2014/2015)</t>
  </si>
  <si>
    <t>Специальность  1-89 02 72 "Туроператорская и турагентская деятельность"</t>
  </si>
  <si>
    <t>в соответствии с типовым учебным планом переподготовки, утвержденным 14.06.2010, регистрационный номер № 25-17/48 от 15.06.2010</t>
  </si>
  <si>
    <t>Специальность  1-89 03 71 "Менеджмент туристской индустрии"</t>
  </si>
  <si>
    <t>в соответствии с типовым учебным планом переподготовки, утвержденным 14.06.2010, регистрационный номер № 25-17/45 от 15.06.2010</t>
  </si>
  <si>
    <t>Квалификация  менеджер по формированию и продаже турпродукта</t>
  </si>
  <si>
    <t>Туристические агентства</t>
  </si>
  <si>
    <t>Экологический туризм</t>
  </si>
  <si>
    <t>Номер группы слушателей   60 группа 1 поток (набор 2014/2015)</t>
  </si>
  <si>
    <t xml:space="preserve">             УТВЕРЖДАЮ</t>
  </si>
  <si>
    <t>Экскурсоведение</t>
  </si>
  <si>
    <t>К.р. контрольная работа</t>
  </si>
  <si>
    <t>К. курсовая работа</t>
  </si>
  <si>
    <t>в соответствии с типовым учебным планом переподготовки, утвержденным 14.06.2010, регистрационный номер № 25-17/49 от 15.06.2010</t>
  </si>
  <si>
    <t>Специальность  1-89 02 74 "Спортивно-туристская деятельность"</t>
  </si>
  <si>
    <t>Квалификация  методист-менеджер</t>
  </si>
  <si>
    <t>Номер группы слушателей    61 группа 1 поток (набор 2014/2015)</t>
  </si>
  <si>
    <t>Итоговая атт.</t>
  </si>
  <si>
    <t>Спортивно-туристская деятельность</t>
  </si>
  <si>
    <t>Теория и практика спортивного туризма</t>
  </si>
  <si>
    <t>Анимационная деятельность в туризме</t>
  </si>
  <si>
    <t>СТАЖИРОВКА</t>
  </si>
  <si>
    <t>ГОСУДАРСТВЕННЫЕ ЭКЗАМЕНЫ</t>
  </si>
  <si>
    <t>Номер группы слушателей   62 группа 2 поток (набор 2014/2015)</t>
  </si>
  <si>
    <t>Номер группы слушателей    62 группа 2 поток (набор 2014/2015)</t>
  </si>
  <si>
    <t>24.11-15.12.2015                ( 19 к.д.)</t>
  </si>
  <si>
    <t>16.03-24.04.2015                     (34 к.д.)</t>
  </si>
  <si>
    <t>26.10-21.11.2015                ( 24 к.д.)</t>
  </si>
  <si>
    <t>Номер группы слушателей    63 группа 3 поток (набор 2014/2015)</t>
  </si>
  <si>
    <t>Номер группы слушателей   63 группа 3 поток (набор 2014/2015)</t>
  </si>
  <si>
    <t>Номер группы слушателей    66 группа 1 поток (набор 2015/2016)</t>
  </si>
  <si>
    <t>19.10-19.11.2015                     (34 к.д.)</t>
  </si>
  <si>
    <t>13.04-11.05.2015 (21 к.д)</t>
  </si>
  <si>
    <t>сентябрь2015</t>
  </si>
  <si>
    <t>Номер группы слушателей    67 группа 1 поток (набор 2015/2016)</t>
  </si>
  <si>
    <t>Номер группы слушателей   68 группа 1 поток (набор 2015/2016)</t>
  </si>
  <si>
    <t>Номер группы слушателей    69 группа 1 поток (набор 2015/2016)</t>
  </si>
  <si>
    <t>Специальность  1-89 02 75 "Туристско-оздоровительная деятельность"</t>
  </si>
  <si>
    <t>14.09-03.10.2015                ( 19 к.д.)</t>
  </si>
  <si>
    <t>Туристско-оздоровительная деятельность</t>
  </si>
  <si>
    <t>Менеджмент санаторно-курортных и туристско-оздоровительных учреждений</t>
  </si>
  <si>
    <t>О.А.Гусарова</t>
  </si>
  <si>
    <t>З.А.Нехайчик</t>
  </si>
  <si>
    <t xml:space="preserve"> </t>
  </si>
  <si>
    <t>Директор Института туризма</t>
  </si>
  <si>
    <t xml:space="preserve"> Л.В.Сакун</t>
  </si>
  <si>
    <t xml:space="preserve">                        </t>
  </si>
  <si>
    <t xml:space="preserve">     Л.В.Сакун</t>
  </si>
  <si>
    <t xml:space="preserve">Директор Института туризма  </t>
  </si>
  <si>
    <t xml:space="preserve">       Л.В.Сакун</t>
  </si>
  <si>
    <t>21.03-09.04.2016  (18 к.д.)</t>
  </si>
  <si>
    <t>16.05-04.06.2016  (18 к.д.)</t>
  </si>
  <si>
    <t>23.02-15.03.2015                ( 19 к.д.)</t>
  </si>
  <si>
    <t>19.10-19.11.2015                     (28 к.д.)</t>
  </si>
  <si>
    <t>02.05-28.05.2016  (24 к.д.)</t>
  </si>
  <si>
    <t>Номер группы слушателей 63 группа 3 поток (набор 2014/2015)</t>
  </si>
  <si>
    <t>Номер группы слушателей 64 группа 4 поток (набор 2014/2015)</t>
  </si>
  <si>
    <t>Номер группы слушателей 65 группа 4 поток (набор 2014/2015)</t>
  </si>
  <si>
    <t>14.09-03.10.2015                ( 18 к.д.)</t>
  </si>
  <si>
    <t>11.01-11.02.2016                     (28 к.д.)</t>
  </si>
  <si>
    <t>14.09-03.10.2015                ( 18к.д.)</t>
  </si>
  <si>
    <t>Номер группы слушателей  58 группа 1 поток (набор 2014/2015)</t>
  </si>
  <si>
    <t>Туристические агенства</t>
  </si>
  <si>
    <t>11.01-11.02.2016 (28 к.д.</t>
  </si>
  <si>
    <t>Номер группы слушателей   64 группа 4 поток (набор 2014/2015)</t>
  </si>
  <si>
    <r>
      <t xml:space="preserve">                   </t>
    </r>
    <r>
      <rPr>
        <sz val="15"/>
        <rFont val="Times New Roman"/>
        <family val="1"/>
        <charset val="204"/>
      </rPr>
      <t xml:space="preserve"> ГРАФИК ОБРАЗОВАТЕЛЬНОГО ПРОЦЕССА ПЕРЕПОДГОТОВКИ НА 2015/2016 УЧЕБНЫЙ ГОД</t>
    </r>
  </si>
  <si>
    <r>
      <t xml:space="preserve">                   </t>
    </r>
    <r>
      <rPr>
        <sz val="15"/>
        <rFont val="Times New Roman"/>
        <family val="1"/>
        <charset val="204"/>
      </rPr>
      <t xml:space="preserve"> ГРАФИК ОБРАЗОВАТЕЛЬНОГО ПРОЦЕССА ПЕРЕПОДГОТОВКИ НА 2014/2015 УЧЕБНЫЙ ГОД</t>
    </r>
  </si>
  <si>
    <t xml:space="preserve">                    ГРАФИК ОБРАЗОВАТЕЛЬНОГО ПРОЦЕССА ПЕРЕПОДГОТОВКИ НА 2014/2015 УЧЕБНЫЙ ГОД</t>
  </si>
  <si>
    <t>на  2 семестр</t>
  </si>
  <si>
    <t>на 3 семестр</t>
  </si>
  <si>
    <t>1,2 -й</t>
  </si>
  <si>
    <t>Итог. атт.</t>
  </si>
  <si>
    <t>Итогов. атт.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</si>
</sst>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5">
    <xf numFmtId="0" fontId="0" fillId="0" borderId="0" xfId="0"/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textRotation="90"/>
    </xf>
    <xf numFmtId="49" fontId="12" fillId="0" borderId="11" xfId="0" applyNumberFormat="1" applyFont="1" applyFill="1" applyBorder="1" applyAlignment="1">
      <alignment horizontal="center" vertical="center" textRotation="90" wrapText="1"/>
    </xf>
    <xf numFmtId="49" fontId="11" fillId="0" borderId="11" xfId="0" applyNumberFormat="1" applyFont="1" applyFill="1" applyBorder="1" applyAlignment="1">
      <alignment horizontal="center" vertical="center" textRotation="90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0" applyFont="1" applyFill="1" applyBorder="1"/>
    <xf numFmtId="44" fontId="13" fillId="0" borderId="6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vertical="center" textRotation="90" wrapText="1"/>
    </xf>
    <xf numFmtId="44" fontId="13" fillId="0" borderId="0" xfId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1" fontId="8" fillId="0" borderId="13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vertical="center" wrapText="1"/>
    </xf>
    <xf numFmtId="1" fontId="8" fillId="0" borderId="15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center" textRotation="90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textRotation="90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8" fillId="0" borderId="15" xfId="0" applyFont="1" applyFill="1" applyBorder="1"/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vertical="center" textRotation="90" wrapText="1"/>
    </xf>
    <xf numFmtId="1" fontId="8" fillId="0" borderId="14" xfId="0" applyNumberFormat="1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/>
    <xf numFmtId="0" fontId="9" fillId="0" borderId="12" xfId="0" applyFont="1" applyFill="1" applyBorder="1"/>
    <xf numFmtId="0" fontId="9" fillId="0" borderId="4" xfId="0" applyFont="1" applyFill="1" applyBorder="1"/>
    <xf numFmtId="1" fontId="8" fillId="0" borderId="13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/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1" fontId="8" fillId="2" borderId="13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vertical="center" wrapText="1"/>
    </xf>
    <xf numFmtId="1" fontId="8" fillId="3" borderId="13" xfId="0" applyNumberFormat="1" applyFont="1" applyFill="1" applyBorder="1" applyAlignment="1">
      <alignment vertical="center" wrapText="1"/>
    </xf>
    <xf numFmtId="1" fontId="8" fillId="3" borderId="13" xfId="0" applyNumberFormat="1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vertical="center" wrapText="1"/>
    </xf>
    <xf numFmtId="1" fontId="8" fillId="2" borderId="14" xfId="0" applyNumberFormat="1" applyFont="1" applyFill="1" applyBorder="1" applyAlignment="1">
      <alignment horizontal="right" vertical="center" wrapText="1"/>
    </xf>
    <xf numFmtId="1" fontId="8" fillId="2" borderId="15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horizontal="right" vertical="center" wrapText="1"/>
    </xf>
    <xf numFmtId="1" fontId="8" fillId="3" borderId="12" xfId="0" applyNumberFormat="1" applyFont="1" applyFill="1" applyBorder="1" applyAlignment="1">
      <alignment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right" vertical="center" wrapText="1"/>
    </xf>
    <xf numFmtId="1" fontId="11" fillId="3" borderId="1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/>
    <xf numFmtId="1" fontId="8" fillId="2" borderId="13" xfId="0" applyNumberFormat="1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1" fontId="8" fillId="2" borderId="14" xfId="0" applyNumberFormat="1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13" xfId="0" applyNumberFormat="1" applyFont="1" applyFill="1" applyBorder="1" applyAlignment="1">
      <alignment horizontal="right" vertical="center" wrapText="1"/>
    </xf>
    <xf numFmtId="1" fontId="8" fillId="2" borderId="14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4" fillId="3" borderId="11" xfId="0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center"/>
    </xf>
    <xf numFmtId="0" fontId="0" fillId="0" borderId="0" xfId="0" applyBorder="1"/>
    <xf numFmtId="1" fontId="8" fillId="0" borderId="13" xfId="0" applyNumberFormat="1" applyFont="1" applyFill="1" applyBorder="1" applyAlignment="1">
      <alignment horizontal="left" vertical="center" wrapText="1"/>
    </xf>
    <xf numFmtId="44" fontId="5" fillId="0" borderId="0" xfId="1" applyFont="1" applyBorder="1" applyAlignment="1">
      <alignment horizontal="center" vertical="center" wrapText="1"/>
    </xf>
    <xf numFmtId="0" fontId="0" fillId="0" borderId="0" xfId="0"/>
    <xf numFmtId="0" fontId="17" fillId="0" borderId="0" xfId="0" applyFont="1"/>
    <xf numFmtId="0" fontId="18" fillId="0" borderId="0" xfId="0" applyFont="1" applyAlignment="1"/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1" fontId="8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0" fontId="0" fillId="0" borderId="0" xfId="0"/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2" borderId="0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2" borderId="15" xfId="0" applyNumberFormat="1" applyFont="1" applyFill="1" applyBorder="1" applyAlignment="1">
      <alignment horizontal="left"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/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right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vertical="center" wrapText="1"/>
    </xf>
    <xf numFmtId="1" fontId="8" fillId="2" borderId="5" xfId="0" applyNumberFormat="1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top" wrapText="1"/>
    </xf>
    <xf numFmtId="0" fontId="19" fillId="0" borderId="0" xfId="0" applyFont="1" applyAlignment="1"/>
    <xf numFmtId="0" fontId="19" fillId="0" borderId="0" xfId="0" applyFont="1"/>
    <xf numFmtId="0" fontId="22" fillId="0" borderId="0" xfId="0" applyFont="1" applyAlignment="1"/>
    <xf numFmtId="1" fontId="8" fillId="0" borderId="14" xfId="0" applyNumberFormat="1" applyFont="1" applyFill="1" applyBorder="1" applyAlignment="1">
      <alignment vertical="center"/>
    </xf>
    <xf numFmtId="1" fontId="8" fillId="0" borderId="15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vertical="center" wrapText="1"/>
    </xf>
    <xf numFmtId="0" fontId="9" fillId="0" borderId="7" xfId="0" applyFont="1" applyFill="1" applyBorder="1"/>
    <xf numFmtId="0" fontId="9" fillId="0" borderId="2" xfId="0" applyFont="1" applyFill="1" applyBorder="1"/>
    <xf numFmtId="49" fontId="10" fillId="0" borderId="1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textRotation="90"/>
    </xf>
    <xf numFmtId="49" fontId="13" fillId="0" borderId="11" xfId="0" applyNumberFormat="1" applyFont="1" applyFill="1" applyBorder="1" applyAlignment="1">
      <alignment horizontal="center" vertical="center" textRotation="90" wrapText="1"/>
    </xf>
    <xf numFmtId="49" fontId="10" fillId="0" borderId="15" xfId="0" applyNumberFormat="1" applyFont="1" applyFill="1" applyBorder="1" applyAlignment="1">
      <alignment horizontal="center" vertical="center" textRotation="90" wrapText="1"/>
    </xf>
    <xf numFmtId="0" fontId="9" fillId="0" borderId="3" xfId="0" applyFont="1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 wrapText="1"/>
    </xf>
    <xf numFmtId="1" fontId="8" fillId="3" borderId="5" xfId="0" applyNumberFormat="1" applyFont="1" applyFill="1" applyBorder="1" applyAlignment="1">
      <alignment vertical="center" wrapText="1"/>
    </xf>
    <xf numFmtId="1" fontId="8" fillId="3" borderId="3" xfId="0" applyNumberFormat="1" applyFont="1" applyFill="1" applyBorder="1" applyAlignment="1">
      <alignment vertical="center" wrapText="1"/>
    </xf>
    <xf numFmtId="1" fontId="8" fillId="3" borderId="4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 textRotation="255" wrapText="1"/>
    </xf>
    <xf numFmtId="1" fontId="8" fillId="0" borderId="15" xfId="0" applyNumberFormat="1" applyFont="1" applyFill="1" applyBorder="1" applyAlignment="1">
      <alignment vertical="center" textRotation="255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1" fontId="8" fillId="0" borderId="12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right" vertical="center" wrapText="1"/>
    </xf>
    <xf numFmtId="1" fontId="8" fillId="3" borderId="12" xfId="0" applyNumberFormat="1" applyFont="1" applyFill="1" applyBorder="1" applyAlignment="1">
      <alignment horizontal="righ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vertical="center" textRotation="255"/>
    </xf>
    <xf numFmtId="1" fontId="8" fillId="0" borderId="15" xfId="0" applyNumberFormat="1" applyFont="1" applyFill="1" applyBorder="1" applyAlignment="1">
      <alignment vertical="center" textRotation="255"/>
    </xf>
    <xf numFmtId="1" fontId="8" fillId="0" borderId="2" xfId="0" applyNumberFormat="1" applyFont="1" applyFill="1" applyBorder="1" applyAlignment="1">
      <alignment vertical="center" textRotation="255" wrapText="1"/>
    </xf>
    <xf numFmtId="1" fontId="8" fillId="0" borderId="12" xfId="0" applyNumberFormat="1" applyFont="1" applyFill="1" applyBorder="1" applyAlignment="1">
      <alignment vertical="center" textRotation="255" wrapText="1"/>
    </xf>
    <xf numFmtId="1" fontId="8" fillId="0" borderId="8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/>
    <xf numFmtId="0" fontId="9" fillId="0" borderId="2" xfId="0" applyFont="1" applyFill="1" applyBorder="1" applyAlignment="1"/>
    <xf numFmtId="0" fontId="9" fillId="0" borderId="13" xfId="0" applyFont="1" applyFill="1" applyBorder="1" applyAlignment="1"/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0" fontId="0" fillId="0" borderId="0" xfId="0"/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0" fontId="0" fillId="0" borderId="0" xfId="0"/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vertical="center" textRotation="255" wrapText="1"/>
    </xf>
    <xf numFmtId="1" fontId="8" fillId="0" borderId="6" xfId="0" applyNumberFormat="1" applyFont="1" applyFill="1" applyBorder="1" applyAlignment="1">
      <alignment vertical="center" textRotation="255" wrapText="1"/>
    </xf>
    <xf numFmtId="1" fontId="8" fillId="0" borderId="7" xfId="0" applyNumberFormat="1" applyFont="1" applyFill="1" applyBorder="1" applyAlignment="1">
      <alignment vertical="center" textRotation="255" wrapText="1"/>
    </xf>
    <xf numFmtId="1" fontId="8" fillId="0" borderId="3" xfId="0" applyNumberFormat="1" applyFont="1" applyFill="1" applyBorder="1" applyAlignment="1">
      <alignment vertical="center" textRotation="255" wrapText="1"/>
    </xf>
    <xf numFmtId="1" fontId="8" fillId="0" borderId="14" xfId="0" applyNumberFormat="1" applyFont="1" applyFill="1" applyBorder="1" applyAlignment="1">
      <alignment vertical="center" textRotation="255" wrapText="1"/>
    </xf>
    <xf numFmtId="0" fontId="0" fillId="0" borderId="0" xfId="0"/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9" fontId="21" fillId="2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1" fontId="8" fillId="0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horizontal="center"/>
    </xf>
    <xf numFmtId="1" fontId="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1" fontId="3" fillId="0" borderId="5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/>
    <xf numFmtId="1" fontId="8" fillId="0" borderId="0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23" fillId="0" borderId="13" xfId="0" applyNumberFormat="1" applyFont="1" applyFill="1" applyBorder="1" applyAlignment="1">
      <alignment vertical="center" textRotation="255" wrapText="1"/>
    </xf>
    <xf numFmtId="1" fontId="23" fillId="0" borderId="14" xfId="0" applyNumberFormat="1" applyFont="1" applyFill="1" applyBorder="1" applyAlignment="1">
      <alignment vertical="center" textRotation="255" wrapText="1"/>
    </xf>
    <xf numFmtId="1" fontId="23" fillId="0" borderId="15" xfId="0" applyNumberFormat="1" applyFont="1" applyFill="1" applyBorder="1" applyAlignment="1">
      <alignment vertical="center" textRotation="255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" fontId="8" fillId="2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255" wrapText="1"/>
    </xf>
    <xf numFmtId="49" fontId="10" fillId="0" borderId="11" xfId="0" applyNumberFormat="1" applyFont="1" applyFill="1" applyBorder="1" applyAlignment="1">
      <alignment horizontal="center" vertical="center" textRotation="90" wrapText="1"/>
    </xf>
    <xf numFmtId="1" fontId="8" fillId="2" borderId="6" xfId="0" applyNumberFormat="1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left" vertical="center" wrapText="1"/>
    </xf>
    <xf numFmtId="1" fontId="8" fillId="0" borderId="10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left" vertical="center"/>
    </xf>
    <xf numFmtId="1" fontId="8" fillId="0" borderId="9" xfId="0" applyNumberFormat="1" applyFont="1" applyFill="1" applyBorder="1" applyAlignment="1">
      <alignment horizontal="left" vertical="center"/>
    </xf>
    <xf numFmtId="1" fontId="8" fillId="0" borderId="10" xfId="0" applyNumberFormat="1" applyFont="1" applyFill="1" applyBorder="1" applyAlignment="1">
      <alignment horizontal="left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textRotation="255" wrapText="1"/>
    </xf>
    <xf numFmtId="1" fontId="23" fillId="0" borderId="2" xfId="0" applyNumberFormat="1" applyFont="1" applyFill="1" applyBorder="1" applyAlignment="1">
      <alignment horizontal="center" vertical="center" textRotation="255" wrapText="1"/>
    </xf>
    <xf numFmtId="1" fontId="23" fillId="0" borderId="6" xfId="0" applyNumberFormat="1" applyFont="1" applyFill="1" applyBorder="1" applyAlignment="1">
      <alignment horizontal="center" vertical="center" textRotation="255" wrapText="1"/>
    </xf>
    <xf numFmtId="1" fontId="23" fillId="0" borderId="7" xfId="0" applyNumberFormat="1" applyFont="1" applyFill="1" applyBorder="1" applyAlignment="1">
      <alignment horizontal="center" vertical="center" textRotation="255" wrapText="1"/>
    </xf>
    <xf numFmtId="1" fontId="23" fillId="0" borderId="3" xfId="0" applyNumberFormat="1" applyFont="1" applyFill="1" applyBorder="1" applyAlignment="1">
      <alignment horizontal="center" vertical="center" textRotation="255" wrapText="1"/>
    </xf>
    <xf numFmtId="1" fontId="23" fillId="0" borderId="12" xfId="0" applyNumberFormat="1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left" vertical="top" wrapText="1"/>
    </xf>
    <xf numFmtId="1" fontId="8" fillId="0" borderId="15" xfId="0" applyNumberFormat="1" applyFont="1" applyFill="1" applyBorder="1" applyAlignment="1">
      <alignment horizontal="left" vertical="top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1" fontId="12" fillId="0" borderId="13" xfId="0" applyNumberFormat="1" applyFont="1" applyFill="1" applyBorder="1" applyAlignment="1">
      <alignment horizontal="center" vertical="center" textRotation="255"/>
    </xf>
    <xf numFmtId="1" fontId="12" fillId="0" borderId="14" xfId="0" applyNumberFormat="1" applyFont="1" applyFill="1" applyBorder="1" applyAlignment="1">
      <alignment horizontal="center" vertical="center" textRotation="255"/>
    </xf>
    <xf numFmtId="1" fontId="12" fillId="0" borderId="15" xfId="0" applyNumberFormat="1" applyFont="1" applyFill="1" applyBorder="1" applyAlignment="1">
      <alignment horizontal="center" vertical="center" textRotation="255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49" fontId="13" fillId="0" borderId="13" xfId="0" applyNumberFormat="1" applyFont="1" applyFill="1" applyBorder="1" applyAlignment="1">
      <alignment horizontal="center" vertical="center" textRotation="90" wrapText="1"/>
    </xf>
    <xf numFmtId="49" fontId="13" fillId="0" borderId="14" xfId="0" applyNumberFormat="1" applyFont="1" applyFill="1" applyBorder="1" applyAlignment="1">
      <alignment horizontal="center" vertical="center" textRotation="90" wrapText="1"/>
    </xf>
    <xf numFmtId="49" fontId="13" fillId="0" borderId="15" xfId="0" applyNumberFormat="1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49" fontId="9" fillId="2" borderId="13" xfId="0" applyNumberFormat="1" applyFont="1" applyFill="1" applyBorder="1" applyAlignment="1">
      <alignment horizontal="left" vertical="top" wrapText="1"/>
    </xf>
    <xf numFmtId="49" fontId="9" fillId="2" borderId="15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9" fontId="10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/>
    <xf numFmtId="49" fontId="13" fillId="0" borderId="13" xfId="0" applyNumberFormat="1" applyFont="1" applyFill="1" applyBorder="1" applyAlignment="1">
      <alignment horizontal="center" vertical="center" textRotation="255" wrapText="1"/>
    </xf>
    <xf numFmtId="49" fontId="13" fillId="0" borderId="14" xfId="0" applyNumberFormat="1" applyFont="1" applyFill="1" applyBorder="1" applyAlignment="1">
      <alignment horizontal="center" vertical="center" textRotation="255" wrapText="1"/>
    </xf>
    <xf numFmtId="49" fontId="13" fillId="0" borderId="15" xfId="0" applyNumberFormat="1" applyFont="1" applyFill="1" applyBorder="1" applyAlignment="1">
      <alignment horizontal="center" vertical="center" textRotation="255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8" fillId="2" borderId="12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righ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1" fontId="8" fillId="0" borderId="12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left" vertical="center" wrapText="1"/>
    </xf>
    <xf numFmtId="1" fontId="8" fillId="0" borderId="12" xfId="0" applyNumberFormat="1" applyFont="1" applyFill="1" applyBorder="1" applyAlignment="1">
      <alignment horizontal="left" vertical="center" wrapText="1"/>
    </xf>
    <xf numFmtId="1" fontId="12" fillId="0" borderId="13" xfId="0" applyNumberFormat="1" applyFont="1" applyFill="1" applyBorder="1" applyAlignment="1">
      <alignment horizontal="center" vertical="center" textRotation="255" wrapText="1"/>
    </xf>
    <xf numFmtId="1" fontId="12" fillId="0" borderId="14" xfId="0" applyNumberFormat="1" applyFont="1" applyFill="1" applyBorder="1" applyAlignment="1">
      <alignment horizontal="center" vertical="center" textRotation="255" wrapText="1"/>
    </xf>
    <xf numFmtId="1" fontId="12" fillId="0" borderId="15" xfId="0" applyNumberFormat="1" applyFont="1" applyFill="1" applyBorder="1" applyAlignment="1">
      <alignment horizontal="center" vertical="center" textRotation="255" wrapText="1"/>
    </xf>
    <xf numFmtId="49" fontId="9" fillId="2" borderId="14" xfId="0" applyNumberFormat="1" applyFont="1" applyFill="1" applyBorder="1" applyAlignment="1">
      <alignment horizontal="left" vertical="top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Fill="1" applyBorder="1" applyAlignment="1">
      <alignment horizontal="center" vertical="center" textRotation="255" wrapText="1"/>
    </xf>
    <xf numFmtId="1" fontId="23" fillId="0" borderId="14" xfId="0" applyNumberFormat="1" applyFont="1" applyFill="1" applyBorder="1" applyAlignment="1">
      <alignment horizontal="center" vertical="center" textRotation="255" wrapText="1"/>
    </xf>
    <xf numFmtId="1" fontId="23" fillId="0" borderId="15" xfId="0" applyNumberFormat="1" applyFont="1" applyFill="1" applyBorder="1" applyAlignment="1">
      <alignment horizontal="center" vertical="center" textRotation="255" wrapText="1"/>
    </xf>
    <xf numFmtId="1" fontId="8" fillId="0" borderId="1" xfId="0" applyNumberFormat="1" applyFont="1" applyFill="1" applyBorder="1" applyAlignment="1">
      <alignment horizontal="left" vertical="top" wrapText="1"/>
    </xf>
    <xf numFmtId="1" fontId="8" fillId="0" borderId="5" xfId="0" applyNumberFormat="1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left" vertical="top" wrapText="1"/>
    </xf>
    <xf numFmtId="49" fontId="21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left" vertical="top" wrapText="1"/>
    </xf>
    <xf numFmtId="1" fontId="8" fillId="2" borderId="2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/>
    </xf>
    <xf numFmtId="1" fontId="8" fillId="2" borderId="5" xfId="0" applyNumberFormat="1" applyFont="1" applyFill="1" applyBorder="1" applyAlignment="1">
      <alignment horizontal="left" vertical="top"/>
    </xf>
    <xf numFmtId="1" fontId="8" fillId="2" borderId="2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top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textRotation="255" wrapText="1"/>
    </xf>
    <xf numFmtId="1" fontId="11" fillId="0" borderId="14" xfId="0" applyNumberFormat="1" applyFont="1" applyFill="1" applyBorder="1" applyAlignment="1">
      <alignment horizontal="center" vertical="center" textRotation="255" wrapText="1"/>
    </xf>
    <xf numFmtId="1" fontId="11" fillId="0" borderId="15" xfId="0" applyNumberFormat="1" applyFont="1" applyFill="1" applyBorder="1" applyAlignment="1">
      <alignment horizontal="center" vertical="center" textRotation="255" wrapText="1"/>
    </xf>
    <xf numFmtId="1" fontId="8" fillId="0" borderId="1" xfId="0" applyNumberFormat="1" applyFont="1" applyFill="1" applyBorder="1" applyAlignment="1">
      <alignment horizontal="center" vertical="center" textRotation="255" wrapText="1"/>
    </xf>
    <xf numFmtId="1" fontId="8" fillId="0" borderId="2" xfId="0" applyNumberFormat="1" applyFont="1" applyFill="1" applyBorder="1" applyAlignment="1">
      <alignment horizontal="center" vertical="center" textRotation="255" wrapText="1"/>
    </xf>
    <xf numFmtId="1" fontId="8" fillId="0" borderId="6" xfId="0" applyNumberFormat="1" applyFont="1" applyFill="1" applyBorder="1" applyAlignment="1">
      <alignment horizontal="center" vertical="center" textRotation="255" wrapText="1"/>
    </xf>
    <xf numFmtId="1" fontId="8" fillId="0" borderId="7" xfId="0" applyNumberFormat="1" applyFont="1" applyFill="1" applyBorder="1" applyAlignment="1">
      <alignment horizontal="center" vertical="center" textRotation="255" wrapText="1"/>
    </xf>
    <xf numFmtId="1" fontId="8" fillId="0" borderId="3" xfId="0" applyNumberFormat="1" applyFont="1" applyFill="1" applyBorder="1" applyAlignment="1">
      <alignment horizontal="center" vertical="center" textRotation="255" wrapText="1"/>
    </xf>
    <xf numFmtId="1" fontId="8" fillId="0" borderId="12" xfId="0" applyNumberFormat="1" applyFont="1" applyFill="1" applyBorder="1" applyAlignment="1">
      <alignment horizontal="center" vertical="center" textRotation="255" wrapText="1"/>
    </xf>
    <xf numFmtId="1" fontId="8" fillId="2" borderId="13" xfId="0" applyNumberFormat="1" applyFont="1" applyFill="1" applyBorder="1" applyAlignment="1">
      <alignment horizontal="left" vertical="top" wrapText="1"/>
    </xf>
    <xf numFmtId="1" fontId="8" fillId="2" borderId="15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8" fillId="3" borderId="5" xfId="0" applyNumberFormat="1" applyFont="1" applyFill="1" applyBorder="1" applyAlignment="1">
      <alignment horizontal="left" vertical="top" wrapText="1"/>
    </xf>
    <xf numFmtId="1" fontId="8" fillId="3" borderId="2" xfId="0" applyNumberFormat="1" applyFont="1" applyFill="1" applyBorder="1" applyAlignment="1">
      <alignment horizontal="left" vertical="top" wrapText="1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1" fontId="8" fillId="0" borderId="4" xfId="0" applyNumberFormat="1" applyFont="1" applyFill="1" applyBorder="1" applyAlignment="1">
      <alignment horizontal="left" vertical="center"/>
    </xf>
    <xf numFmtId="1" fontId="8" fillId="0" borderId="12" xfId="0" applyNumberFormat="1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 textRotation="255" wrapText="1"/>
    </xf>
    <xf numFmtId="1" fontId="8" fillId="0" borderId="0" xfId="0" applyNumberFormat="1" applyFont="1" applyFill="1" applyBorder="1" applyAlignment="1">
      <alignment horizontal="center" vertical="center" textRotation="255" wrapText="1"/>
    </xf>
    <xf numFmtId="1" fontId="8" fillId="0" borderId="4" xfId="0" applyNumberFormat="1" applyFont="1" applyFill="1" applyBorder="1" applyAlignment="1">
      <alignment horizontal="center" vertical="center" textRotation="255" wrapText="1"/>
    </xf>
    <xf numFmtId="1" fontId="8" fillId="3" borderId="3" xfId="0" applyNumberFormat="1" applyFont="1" applyFill="1" applyBorder="1" applyAlignment="1">
      <alignment horizontal="right" vertical="center" wrapText="1"/>
    </xf>
    <xf numFmtId="1" fontId="8" fillId="3" borderId="1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" fontId="8" fillId="0" borderId="6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textRotation="255" wrapText="1"/>
    </xf>
    <xf numFmtId="1" fontId="8" fillId="2" borderId="7" xfId="0" applyNumberFormat="1" applyFont="1" applyFill="1" applyBorder="1" applyAlignment="1">
      <alignment horizontal="center" vertical="center" textRotation="255" wrapText="1"/>
    </xf>
    <xf numFmtId="1" fontId="8" fillId="2" borderId="3" xfId="0" applyNumberFormat="1" applyFont="1" applyFill="1" applyBorder="1" applyAlignment="1">
      <alignment horizontal="center" vertical="center" textRotation="255" wrapText="1"/>
    </xf>
    <xf numFmtId="1" fontId="8" fillId="2" borderId="12" xfId="0" applyNumberFormat="1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center" vertical="center" textRotation="255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2" fillId="0" borderId="5" xfId="0" applyNumberFormat="1" applyFont="1" applyFill="1" applyBorder="1" applyAlignment="1">
      <alignment horizontal="center" vertical="center" textRotation="255" wrapText="1"/>
    </xf>
    <xf numFmtId="1" fontId="2" fillId="0" borderId="2" xfId="0" applyNumberFormat="1" applyFont="1" applyFill="1" applyBorder="1" applyAlignment="1">
      <alignment horizontal="center" vertical="center" textRotation="255" wrapText="1"/>
    </xf>
    <xf numFmtId="1" fontId="2" fillId="0" borderId="0" xfId="0" applyNumberFormat="1" applyFont="1" applyFill="1" applyBorder="1" applyAlignment="1">
      <alignment horizontal="center" vertical="center" textRotation="255" wrapText="1"/>
    </xf>
    <xf numFmtId="1" fontId="2" fillId="0" borderId="7" xfId="0" applyNumberFormat="1" applyFont="1" applyFill="1" applyBorder="1" applyAlignment="1">
      <alignment horizontal="center" vertical="center" textRotation="255" wrapText="1"/>
    </xf>
    <xf numFmtId="1" fontId="2" fillId="0" borderId="4" xfId="0" applyNumberFormat="1" applyFont="1" applyFill="1" applyBorder="1" applyAlignment="1">
      <alignment horizontal="center" vertical="center" textRotation="255" wrapText="1"/>
    </xf>
    <xf numFmtId="1" fontId="2" fillId="0" borderId="12" xfId="0" applyNumberFormat="1" applyFont="1" applyFill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81643</xdr:colOff>
      <xdr:row>29</xdr:row>
      <xdr:rowOff>108857</xdr:rowOff>
    </xdr:from>
    <xdr:to>
      <xdr:col>30</xdr:col>
      <xdr:colOff>234043</xdr:colOff>
      <xdr:row>30</xdr:row>
      <xdr:rowOff>118482</xdr:rowOff>
    </xdr:to>
    <xdr:sp macro="" textlink="">
      <xdr:nvSpPr>
        <xdr:cNvPr id="78" name="Прямоугольник 13"/>
        <xdr:cNvSpPr>
          <a:spLocks noChangeArrowheads="1"/>
        </xdr:cNvSpPr>
      </xdr:nvSpPr>
      <xdr:spPr bwMode="auto">
        <a:xfrm>
          <a:off x="11083018" y="6633482"/>
          <a:ext cx="152400" cy="2160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31</xdr:row>
      <xdr:rowOff>149678</xdr:rowOff>
    </xdr:from>
    <xdr:to>
      <xdr:col>30</xdr:col>
      <xdr:colOff>220435</xdr:colOff>
      <xdr:row>32</xdr:row>
      <xdr:rowOff>136071</xdr:rowOff>
    </xdr:to>
    <xdr:sp macro="" textlink="">
      <xdr:nvSpPr>
        <xdr:cNvPr id="79" name="Прямоугольник 13"/>
        <xdr:cNvSpPr>
          <a:spLocks noChangeArrowheads="1"/>
        </xdr:cNvSpPr>
      </xdr:nvSpPr>
      <xdr:spPr bwMode="auto">
        <a:xfrm>
          <a:off x="10763249" y="5932714"/>
          <a:ext cx="152400" cy="1905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41</xdr:row>
      <xdr:rowOff>136071</xdr:rowOff>
    </xdr:from>
    <xdr:to>
      <xdr:col>30</xdr:col>
      <xdr:colOff>220435</xdr:colOff>
      <xdr:row>42</xdr:row>
      <xdr:rowOff>145696</xdr:rowOff>
    </xdr:to>
    <xdr:sp macro="" textlink="">
      <xdr:nvSpPr>
        <xdr:cNvPr id="81" name="Прямоугольник 13"/>
        <xdr:cNvSpPr>
          <a:spLocks noChangeArrowheads="1"/>
        </xdr:cNvSpPr>
      </xdr:nvSpPr>
      <xdr:spPr bwMode="auto">
        <a:xfrm>
          <a:off x="11069410" y="9089571"/>
          <a:ext cx="152400" cy="2160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47</xdr:row>
      <xdr:rowOff>95249</xdr:rowOff>
    </xdr:from>
    <xdr:to>
      <xdr:col>30</xdr:col>
      <xdr:colOff>210910</xdr:colOff>
      <xdr:row>48</xdr:row>
      <xdr:rowOff>175531</xdr:rowOff>
    </xdr:to>
    <xdr:sp macro="" textlink="">
      <xdr:nvSpPr>
        <xdr:cNvPr id="82" name="Ромб 14"/>
        <xdr:cNvSpPr>
          <a:spLocks noChangeArrowheads="1"/>
        </xdr:cNvSpPr>
      </xdr:nvSpPr>
      <xdr:spPr bwMode="auto">
        <a:xfrm>
          <a:off x="10763249" y="9103178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17" name="Ромб 14"/>
        <xdr:cNvSpPr>
          <a:spLocks noChangeArrowheads="1"/>
        </xdr:cNvSpPr>
      </xdr:nvSpPr>
      <xdr:spPr bwMode="auto">
        <a:xfrm>
          <a:off x="15935325" y="11496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18" name="Ромб 14"/>
        <xdr:cNvSpPr>
          <a:spLocks noChangeArrowheads="1"/>
        </xdr:cNvSpPr>
      </xdr:nvSpPr>
      <xdr:spPr bwMode="auto">
        <a:xfrm>
          <a:off x="16430625" y="24488775"/>
          <a:ext cx="142875" cy="2476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54" name="Ромб 14"/>
        <xdr:cNvSpPr>
          <a:spLocks noChangeArrowheads="1"/>
        </xdr:cNvSpPr>
      </xdr:nvSpPr>
      <xdr:spPr bwMode="auto">
        <a:xfrm>
          <a:off x="16430625" y="24488775"/>
          <a:ext cx="142875" cy="2476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54</xdr:row>
      <xdr:rowOff>95249</xdr:rowOff>
    </xdr:from>
    <xdr:to>
      <xdr:col>47</xdr:col>
      <xdr:colOff>180975</xdr:colOff>
      <xdr:row>54</xdr:row>
      <xdr:rowOff>161924</xdr:rowOff>
    </xdr:to>
    <xdr:sp macro="" textlink="">
      <xdr:nvSpPr>
        <xdr:cNvPr id="155" name="Ромб 14"/>
        <xdr:cNvSpPr>
          <a:spLocks noChangeArrowheads="1"/>
        </xdr:cNvSpPr>
      </xdr:nvSpPr>
      <xdr:spPr bwMode="auto">
        <a:xfrm>
          <a:off x="15982950" y="11649074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53</xdr:row>
      <xdr:rowOff>66675</xdr:rowOff>
    </xdr:from>
    <xdr:to>
      <xdr:col>47</xdr:col>
      <xdr:colOff>200024</xdr:colOff>
      <xdr:row>53</xdr:row>
      <xdr:rowOff>209550</xdr:rowOff>
    </xdr:to>
    <xdr:sp macro="" textlink="">
      <xdr:nvSpPr>
        <xdr:cNvPr id="157" name="Прямоугольник 13"/>
        <xdr:cNvSpPr>
          <a:spLocks noChangeArrowheads="1"/>
        </xdr:cNvSpPr>
      </xdr:nvSpPr>
      <xdr:spPr bwMode="auto">
        <a:xfrm>
          <a:off x="15925799" y="11382375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66675</xdr:colOff>
      <xdr:row>111</xdr:row>
      <xdr:rowOff>38099</xdr:rowOff>
    </xdr:from>
    <xdr:to>
      <xdr:col>47</xdr:col>
      <xdr:colOff>227625</xdr:colOff>
      <xdr:row>111</xdr:row>
      <xdr:rowOff>152400</xdr:rowOff>
    </xdr:to>
    <xdr:sp macro="" textlink="">
      <xdr:nvSpPr>
        <xdr:cNvPr id="24" name="Прямоугольник 13"/>
        <xdr:cNvSpPr>
          <a:spLocks noChangeArrowheads="1"/>
        </xdr:cNvSpPr>
      </xdr:nvSpPr>
      <xdr:spPr bwMode="auto">
        <a:xfrm>
          <a:off x="15916275" y="24174449"/>
          <a:ext cx="160950" cy="11430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112</xdr:row>
      <xdr:rowOff>28575</xdr:rowOff>
    </xdr:from>
    <xdr:to>
      <xdr:col>47</xdr:col>
      <xdr:colOff>228600</xdr:colOff>
      <xdr:row>113</xdr:row>
      <xdr:rowOff>9525</xdr:rowOff>
    </xdr:to>
    <xdr:sp macro="" textlink="">
      <xdr:nvSpPr>
        <xdr:cNvPr id="25" name="Ромб 14"/>
        <xdr:cNvSpPr>
          <a:spLocks noChangeArrowheads="1"/>
        </xdr:cNvSpPr>
      </xdr:nvSpPr>
      <xdr:spPr bwMode="auto">
        <a:xfrm>
          <a:off x="15992475" y="25121658"/>
          <a:ext cx="142875" cy="24553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85724</xdr:colOff>
      <xdr:row>112</xdr:row>
      <xdr:rowOff>28575</xdr:rowOff>
    </xdr:from>
    <xdr:to>
      <xdr:col>47</xdr:col>
      <xdr:colOff>229724</xdr:colOff>
      <xdr:row>112</xdr:row>
      <xdr:rowOff>244575</xdr:rowOff>
    </xdr:to>
    <xdr:sp macro="" textlink="">
      <xdr:nvSpPr>
        <xdr:cNvPr id="26" name="Ромб 14"/>
        <xdr:cNvSpPr>
          <a:spLocks noChangeArrowheads="1"/>
        </xdr:cNvSpPr>
      </xdr:nvSpPr>
      <xdr:spPr bwMode="auto">
        <a:xfrm>
          <a:off x="15992474" y="25121658"/>
          <a:ext cx="144000" cy="2160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112</xdr:row>
      <xdr:rowOff>28575</xdr:rowOff>
    </xdr:from>
    <xdr:to>
      <xdr:col>47</xdr:col>
      <xdr:colOff>228600</xdr:colOff>
      <xdr:row>113</xdr:row>
      <xdr:rowOff>9525</xdr:rowOff>
    </xdr:to>
    <xdr:sp macro="" textlink="">
      <xdr:nvSpPr>
        <xdr:cNvPr id="27" name="Ромб 14"/>
        <xdr:cNvSpPr>
          <a:spLocks noChangeArrowheads="1"/>
        </xdr:cNvSpPr>
      </xdr:nvSpPr>
      <xdr:spPr bwMode="auto">
        <a:xfrm>
          <a:off x="15935325" y="24364950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40821</xdr:colOff>
      <xdr:row>27</xdr:row>
      <xdr:rowOff>95250</xdr:rowOff>
    </xdr:from>
    <xdr:to>
      <xdr:col>10</xdr:col>
      <xdr:colOff>183696</xdr:colOff>
      <xdr:row>28</xdr:row>
      <xdr:rowOff>189139</xdr:rowOff>
    </xdr:to>
    <xdr:sp macro="" textlink="">
      <xdr:nvSpPr>
        <xdr:cNvPr id="28" name="Ромб 14"/>
        <xdr:cNvSpPr>
          <a:spLocks noChangeArrowheads="1"/>
        </xdr:cNvSpPr>
      </xdr:nvSpPr>
      <xdr:spPr bwMode="auto">
        <a:xfrm>
          <a:off x="5279571" y="6096000"/>
          <a:ext cx="142875" cy="29497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95</xdr:row>
      <xdr:rowOff>107949</xdr:rowOff>
    </xdr:from>
    <xdr:to>
      <xdr:col>13</xdr:col>
      <xdr:colOff>237150</xdr:colOff>
      <xdr:row>96</xdr:row>
      <xdr:rowOff>87924</xdr:rowOff>
    </xdr:to>
    <xdr:sp macro="" textlink="">
      <xdr:nvSpPr>
        <xdr:cNvPr id="29" name="Прямоугольник 6"/>
        <xdr:cNvSpPr>
          <a:spLocks noChangeArrowheads="1"/>
        </xdr:cNvSpPr>
      </xdr:nvSpPr>
      <xdr:spPr bwMode="auto">
        <a:xfrm>
          <a:off x="6184900" y="20861866"/>
          <a:ext cx="180000" cy="18105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93</xdr:row>
      <xdr:rowOff>114300</xdr:rowOff>
    </xdr:from>
    <xdr:to>
      <xdr:col>13</xdr:col>
      <xdr:colOff>220200</xdr:colOff>
      <xdr:row>94</xdr:row>
      <xdr:rowOff>130275</xdr:rowOff>
    </xdr:to>
    <xdr:sp macro="" textlink="">
      <xdr:nvSpPr>
        <xdr:cNvPr id="30" name="Ромб 49"/>
        <xdr:cNvSpPr>
          <a:spLocks noChangeArrowheads="1"/>
        </xdr:cNvSpPr>
      </xdr:nvSpPr>
      <xdr:spPr bwMode="auto">
        <a:xfrm>
          <a:off x="6203950" y="20487217"/>
          <a:ext cx="144000" cy="217058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103</xdr:row>
      <xdr:rowOff>85725</xdr:rowOff>
    </xdr:from>
    <xdr:to>
      <xdr:col>13</xdr:col>
      <xdr:colOff>239183</xdr:colOff>
      <xdr:row>104</xdr:row>
      <xdr:rowOff>114300</xdr:rowOff>
    </xdr:to>
    <xdr:sp macro="" textlink="">
      <xdr:nvSpPr>
        <xdr:cNvPr id="31" name="Ромб 49"/>
        <xdr:cNvSpPr>
          <a:spLocks noChangeArrowheads="1"/>
        </xdr:cNvSpPr>
      </xdr:nvSpPr>
      <xdr:spPr bwMode="auto">
        <a:xfrm>
          <a:off x="6184900" y="22448308"/>
          <a:ext cx="182033" cy="229659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107</xdr:row>
      <xdr:rowOff>85725</xdr:rowOff>
    </xdr:from>
    <xdr:to>
      <xdr:col>13</xdr:col>
      <xdr:colOff>239183</xdr:colOff>
      <xdr:row>108</xdr:row>
      <xdr:rowOff>114300</xdr:rowOff>
    </xdr:to>
    <xdr:sp macro="" textlink="">
      <xdr:nvSpPr>
        <xdr:cNvPr id="32" name="Ромб 49"/>
        <xdr:cNvSpPr>
          <a:spLocks noChangeArrowheads="1"/>
        </xdr:cNvSpPr>
      </xdr:nvSpPr>
      <xdr:spPr bwMode="auto">
        <a:xfrm>
          <a:off x="6184900" y="23252642"/>
          <a:ext cx="182033" cy="229658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66674</xdr:colOff>
      <xdr:row>99</xdr:row>
      <xdr:rowOff>127000</xdr:rowOff>
    </xdr:from>
    <xdr:to>
      <xdr:col>38</xdr:col>
      <xdr:colOff>246674</xdr:colOff>
      <xdr:row>100</xdr:row>
      <xdr:rowOff>100625</xdr:rowOff>
    </xdr:to>
    <xdr:sp macro="" textlink="">
      <xdr:nvSpPr>
        <xdr:cNvPr id="38" name="Прямоугольник 48"/>
        <xdr:cNvSpPr>
          <a:spLocks noChangeArrowheads="1"/>
        </xdr:cNvSpPr>
      </xdr:nvSpPr>
      <xdr:spPr bwMode="auto">
        <a:xfrm>
          <a:off x="13044487" y="21617781"/>
          <a:ext cx="180000" cy="176032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48683</xdr:colOff>
      <xdr:row>97</xdr:row>
      <xdr:rowOff>121709</xdr:rowOff>
    </xdr:from>
    <xdr:to>
      <xdr:col>38</xdr:col>
      <xdr:colOff>228683</xdr:colOff>
      <xdr:row>98</xdr:row>
      <xdr:rowOff>131334</xdr:rowOff>
    </xdr:to>
    <xdr:sp macro="" textlink="">
      <xdr:nvSpPr>
        <xdr:cNvPr id="39" name="Прямоугольник 6"/>
        <xdr:cNvSpPr>
          <a:spLocks noChangeArrowheads="1"/>
        </xdr:cNvSpPr>
      </xdr:nvSpPr>
      <xdr:spPr bwMode="auto">
        <a:xfrm>
          <a:off x="13026496" y="21207678"/>
          <a:ext cx="180000" cy="212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68791</xdr:colOff>
      <xdr:row>101</xdr:row>
      <xdr:rowOff>96308</xdr:rowOff>
    </xdr:from>
    <xdr:to>
      <xdr:col>38</xdr:col>
      <xdr:colOff>250824</xdr:colOff>
      <xdr:row>102</xdr:row>
      <xdr:rowOff>124883</xdr:rowOff>
    </xdr:to>
    <xdr:sp macro="" textlink="">
      <xdr:nvSpPr>
        <xdr:cNvPr id="40" name="Ромб 49"/>
        <xdr:cNvSpPr>
          <a:spLocks noChangeArrowheads="1"/>
        </xdr:cNvSpPr>
      </xdr:nvSpPr>
      <xdr:spPr bwMode="auto">
        <a:xfrm>
          <a:off x="13046604" y="21991902"/>
          <a:ext cx="182033" cy="23098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60325</xdr:colOff>
      <xdr:row>105</xdr:row>
      <xdr:rowOff>190500</xdr:rowOff>
    </xdr:from>
    <xdr:to>
      <xdr:col>38</xdr:col>
      <xdr:colOff>240325</xdr:colOff>
      <xdr:row>106</xdr:row>
      <xdr:rowOff>164125</xdr:rowOff>
    </xdr:to>
    <xdr:sp macro="" textlink="">
      <xdr:nvSpPr>
        <xdr:cNvPr id="41" name="Прямоугольник 6"/>
        <xdr:cNvSpPr>
          <a:spLocks noChangeArrowheads="1"/>
        </xdr:cNvSpPr>
      </xdr:nvSpPr>
      <xdr:spPr bwMode="auto">
        <a:xfrm>
          <a:off x="13038138" y="22895719"/>
          <a:ext cx="180000" cy="176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69849</xdr:colOff>
      <xdr:row>109</xdr:row>
      <xdr:rowOff>85725</xdr:rowOff>
    </xdr:from>
    <xdr:to>
      <xdr:col>38</xdr:col>
      <xdr:colOff>251882</xdr:colOff>
      <xdr:row>110</xdr:row>
      <xdr:rowOff>114300</xdr:rowOff>
    </xdr:to>
    <xdr:sp macro="" textlink="">
      <xdr:nvSpPr>
        <xdr:cNvPr id="42" name="Ромб 49"/>
        <xdr:cNvSpPr>
          <a:spLocks noChangeArrowheads="1"/>
        </xdr:cNvSpPr>
      </xdr:nvSpPr>
      <xdr:spPr bwMode="auto">
        <a:xfrm>
          <a:off x="13047662" y="23600569"/>
          <a:ext cx="182033" cy="23098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79" name="Ромб 14"/>
        <xdr:cNvSpPr>
          <a:spLocks noChangeArrowheads="1"/>
        </xdr:cNvSpPr>
      </xdr:nvSpPr>
      <xdr:spPr bwMode="auto">
        <a:xfrm>
          <a:off x="16268700" y="11363325"/>
          <a:ext cx="142875" cy="2381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80" name="Ромб 14"/>
        <xdr:cNvSpPr>
          <a:spLocks noChangeArrowheads="1"/>
        </xdr:cNvSpPr>
      </xdr:nvSpPr>
      <xdr:spPr bwMode="auto">
        <a:xfrm>
          <a:off x="16268700" y="11363325"/>
          <a:ext cx="142875" cy="2381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81" name="Ромб 14"/>
        <xdr:cNvSpPr>
          <a:spLocks noChangeArrowheads="1"/>
        </xdr:cNvSpPr>
      </xdr:nvSpPr>
      <xdr:spPr bwMode="auto">
        <a:xfrm>
          <a:off x="16268700" y="11363325"/>
          <a:ext cx="142875" cy="2381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82" name="Ромб 14"/>
        <xdr:cNvSpPr>
          <a:spLocks noChangeArrowheads="1"/>
        </xdr:cNvSpPr>
      </xdr:nvSpPr>
      <xdr:spPr bwMode="auto">
        <a:xfrm>
          <a:off x="16268700" y="11363325"/>
          <a:ext cx="142875" cy="2381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53</xdr:row>
      <xdr:rowOff>38100</xdr:rowOff>
    </xdr:from>
    <xdr:to>
      <xdr:col>48</xdr:col>
      <xdr:colOff>200025</xdr:colOff>
      <xdr:row>53</xdr:row>
      <xdr:rowOff>228600</xdr:rowOff>
    </xdr:to>
    <xdr:sp macro="" textlink="">
      <xdr:nvSpPr>
        <xdr:cNvPr id="83" name="Прямоугольник 13"/>
        <xdr:cNvSpPr>
          <a:spLocks noChangeArrowheads="1"/>
        </xdr:cNvSpPr>
      </xdr:nvSpPr>
      <xdr:spPr bwMode="auto">
        <a:xfrm>
          <a:off x="16230600" y="11172825"/>
          <a:ext cx="152400" cy="161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72571</xdr:colOff>
      <xdr:row>27</xdr:row>
      <xdr:rowOff>63500</xdr:rowOff>
    </xdr:from>
    <xdr:to>
      <xdr:col>10</xdr:col>
      <xdr:colOff>215446</xdr:colOff>
      <xdr:row>28</xdr:row>
      <xdr:rowOff>157389</xdr:rowOff>
    </xdr:to>
    <xdr:sp macro="" textlink="">
      <xdr:nvSpPr>
        <xdr:cNvPr id="84" name="Ромб 14"/>
        <xdr:cNvSpPr>
          <a:spLocks noChangeArrowheads="1"/>
        </xdr:cNvSpPr>
      </xdr:nvSpPr>
      <xdr:spPr bwMode="auto">
        <a:xfrm>
          <a:off x="5035096" y="5988050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81643</xdr:colOff>
      <xdr:row>29</xdr:row>
      <xdr:rowOff>108858</xdr:rowOff>
    </xdr:from>
    <xdr:to>
      <xdr:col>29</xdr:col>
      <xdr:colOff>234043</xdr:colOff>
      <xdr:row>30</xdr:row>
      <xdr:rowOff>95250</xdr:rowOff>
    </xdr:to>
    <xdr:sp macro="" textlink="">
      <xdr:nvSpPr>
        <xdr:cNvPr id="113" name="Прямоугольник 13"/>
        <xdr:cNvSpPr>
          <a:spLocks noChangeArrowheads="1"/>
        </xdr:cNvSpPr>
      </xdr:nvSpPr>
      <xdr:spPr bwMode="auto">
        <a:xfrm>
          <a:off x="11023487" y="6407264"/>
          <a:ext cx="152400" cy="18879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31</xdr:row>
      <xdr:rowOff>149678</xdr:rowOff>
    </xdr:from>
    <xdr:to>
      <xdr:col>29</xdr:col>
      <xdr:colOff>220435</xdr:colOff>
      <xdr:row>32</xdr:row>
      <xdr:rowOff>136071</xdr:rowOff>
    </xdr:to>
    <xdr:sp macro="" textlink="">
      <xdr:nvSpPr>
        <xdr:cNvPr id="114" name="Прямоугольник 13"/>
        <xdr:cNvSpPr>
          <a:spLocks noChangeArrowheads="1"/>
        </xdr:cNvSpPr>
      </xdr:nvSpPr>
      <xdr:spPr bwMode="auto">
        <a:xfrm>
          <a:off x="11009879" y="6852897"/>
          <a:ext cx="152400" cy="18879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41</xdr:row>
      <xdr:rowOff>136071</xdr:rowOff>
    </xdr:from>
    <xdr:to>
      <xdr:col>29</xdr:col>
      <xdr:colOff>220435</xdr:colOff>
      <xdr:row>42</xdr:row>
      <xdr:rowOff>122464</xdr:rowOff>
    </xdr:to>
    <xdr:sp macro="" textlink="">
      <xdr:nvSpPr>
        <xdr:cNvPr id="115" name="Прямоугольник 13"/>
        <xdr:cNvSpPr>
          <a:spLocks noChangeArrowheads="1"/>
        </xdr:cNvSpPr>
      </xdr:nvSpPr>
      <xdr:spPr bwMode="auto">
        <a:xfrm>
          <a:off x="11009879" y="8863352"/>
          <a:ext cx="152400" cy="1888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5" name="Ромб 14"/>
        <xdr:cNvSpPr>
          <a:spLocks noChangeArrowheads="1"/>
        </xdr:cNvSpPr>
      </xdr:nvSpPr>
      <xdr:spPr bwMode="auto">
        <a:xfrm>
          <a:off x="16278225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6" name="Ромб 14"/>
        <xdr:cNvSpPr>
          <a:spLocks noChangeArrowheads="1"/>
        </xdr:cNvSpPr>
      </xdr:nvSpPr>
      <xdr:spPr bwMode="auto">
        <a:xfrm>
          <a:off x="16278225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7" name="Ромб 14"/>
        <xdr:cNvSpPr>
          <a:spLocks noChangeArrowheads="1"/>
        </xdr:cNvSpPr>
      </xdr:nvSpPr>
      <xdr:spPr bwMode="auto">
        <a:xfrm>
          <a:off x="16278225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8" name="Ромб 14"/>
        <xdr:cNvSpPr>
          <a:spLocks noChangeArrowheads="1"/>
        </xdr:cNvSpPr>
      </xdr:nvSpPr>
      <xdr:spPr bwMode="auto">
        <a:xfrm>
          <a:off x="16278225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53</xdr:row>
      <xdr:rowOff>38100</xdr:rowOff>
    </xdr:from>
    <xdr:to>
      <xdr:col>48</xdr:col>
      <xdr:colOff>200025</xdr:colOff>
      <xdr:row>53</xdr:row>
      <xdr:rowOff>228600</xdr:rowOff>
    </xdr:to>
    <xdr:sp macro="" textlink="">
      <xdr:nvSpPr>
        <xdr:cNvPr id="19" name="Прямоугольник 13"/>
        <xdr:cNvSpPr>
          <a:spLocks noChangeArrowheads="1"/>
        </xdr:cNvSpPr>
      </xdr:nvSpPr>
      <xdr:spPr bwMode="auto">
        <a:xfrm>
          <a:off x="16240125" y="10963275"/>
          <a:ext cx="152400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78921</xdr:colOff>
      <xdr:row>23</xdr:row>
      <xdr:rowOff>76200</xdr:rowOff>
    </xdr:from>
    <xdr:to>
      <xdr:col>10</xdr:col>
      <xdr:colOff>221796</xdr:colOff>
      <xdr:row>24</xdr:row>
      <xdr:rowOff>170089</xdr:rowOff>
    </xdr:to>
    <xdr:sp macro="" textlink="">
      <xdr:nvSpPr>
        <xdr:cNvPr id="21" name="Ромб 14"/>
        <xdr:cNvSpPr>
          <a:spLocks noChangeArrowheads="1"/>
        </xdr:cNvSpPr>
      </xdr:nvSpPr>
      <xdr:spPr bwMode="auto">
        <a:xfrm>
          <a:off x="5050971" y="500062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27</xdr:row>
      <xdr:rowOff>38100</xdr:rowOff>
    </xdr:from>
    <xdr:to>
      <xdr:col>10</xdr:col>
      <xdr:colOff>209550</xdr:colOff>
      <xdr:row>28</xdr:row>
      <xdr:rowOff>131989</xdr:rowOff>
    </xdr:to>
    <xdr:sp macro="" textlink="">
      <xdr:nvSpPr>
        <xdr:cNvPr id="22" name="Ромб 14"/>
        <xdr:cNvSpPr>
          <a:spLocks noChangeArrowheads="1"/>
        </xdr:cNvSpPr>
      </xdr:nvSpPr>
      <xdr:spPr bwMode="auto">
        <a:xfrm>
          <a:off x="5038725" y="576262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29</xdr:row>
      <xdr:rowOff>57150</xdr:rowOff>
    </xdr:from>
    <xdr:to>
      <xdr:col>10</xdr:col>
      <xdr:colOff>209550</xdr:colOff>
      <xdr:row>30</xdr:row>
      <xdr:rowOff>151039</xdr:rowOff>
    </xdr:to>
    <xdr:sp macro="" textlink="">
      <xdr:nvSpPr>
        <xdr:cNvPr id="23" name="Ромб 14"/>
        <xdr:cNvSpPr>
          <a:spLocks noChangeArrowheads="1"/>
        </xdr:cNvSpPr>
      </xdr:nvSpPr>
      <xdr:spPr bwMode="auto">
        <a:xfrm>
          <a:off x="5038725" y="618172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31</xdr:row>
      <xdr:rowOff>149678</xdr:rowOff>
    </xdr:from>
    <xdr:to>
      <xdr:col>29</xdr:col>
      <xdr:colOff>220435</xdr:colOff>
      <xdr:row>32</xdr:row>
      <xdr:rowOff>136071</xdr:rowOff>
    </xdr:to>
    <xdr:sp macro="" textlink="">
      <xdr:nvSpPr>
        <xdr:cNvPr id="36" name="Прямоугольник 13"/>
        <xdr:cNvSpPr>
          <a:spLocks noChangeArrowheads="1"/>
        </xdr:cNvSpPr>
      </xdr:nvSpPr>
      <xdr:spPr bwMode="auto">
        <a:xfrm>
          <a:off x="11021785" y="6650491"/>
          <a:ext cx="152400" cy="18879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39</xdr:row>
      <xdr:rowOff>136071</xdr:rowOff>
    </xdr:from>
    <xdr:to>
      <xdr:col>29</xdr:col>
      <xdr:colOff>220435</xdr:colOff>
      <xdr:row>40</xdr:row>
      <xdr:rowOff>122464</xdr:rowOff>
    </xdr:to>
    <xdr:sp macro="" textlink="">
      <xdr:nvSpPr>
        <xdr:cNvPr id="37" name="Прямоугольник 36"/>
        <xdr:cNvSpPr>
          <a:spLocks noChangeArrowheads="1"/>
        </xdr:cNvSpPr>
      </xdr:nvSpPr>
      <xdr:spPr bwMode="auto">
        <a:xfrm>
          <a:off x="11021785" y="8256134"/>
          <a:ext cx="152400" cy="18879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45</xdr:row>
      <xdr:rowOff>66675</xdr:rowOff>
    </xdr:from>
    <xdr:to>
      <xdr:col>29</xdr:col>
      <xdr:colOff>219075</xdr:colOff>
      <xdr:row>46</xdr:row>
      <xdr:rowOff>160564</xdr:rowOff>
    </xdr:to>
    <xdr:sp macro="" textlink="">
      <xdr:nvSpPr>
        <xdr:cNvPr id="38" name="Ромб 14"/>
        <xdr:cNvSpPr>
          <a:spLocks noChangeArrowheads="1"/>
        </xdr:cNvSpPr>
      </xdr:nvSpPr>
      <xdr:spPr bwMode="auto">
        <a:xfrm>
          <a:off x="11029950" y="9401175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4" name="Ромб 14"/>
        <xdr:cNvSpPr>
          <a:spLocks noChangeArrowheads="1"/>
        </xdr:cNvSpPr>
      </xdr:nvSpPr>
      <xdr:spPr bwMode="auto">
        <a:xfrm>
          <a:off x="15935325" y="11953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5" name="Ромб 14"/>
        <xdr:cNvSpPr>
          <a:spLocks noChangeArrowheads="1"/>
        </xdr:cNvSpPr>
      </xdr:nvSpPr>
      <xdr:spPr bwMode="auto">
        <a:xfrm>
          <a:off x="15935325" y="11953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6" name="Ромб 14"/>
        <xdr:cNvSpPr>
          <a:spLocks noChangeArrowheads="1"/>
        </xdr:cNvSpPr>
      </xdr:nvSpPr>
      <xdr:spPr bwMode="auto">
        <a:xfrm>
          <a:off x="15935325" y="11953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56</xdr:row>
      <xdr:rowOff>95249</xdr:rowOff>
    </xdr:from>
    <xdr:to>
      <xdr:col>47</xdr:col>
      <xdr:colOff>180975</xdr:colOff>
      <xdr:row>56</xdr:row>
      <xdr:rowOff>161924</xdr:rowOff>
    </xdr:to>
    <xdr:sp macro="" textlink="">
      <xdr:nvSpPr>
        <xdr:cNvPr id="17" name="Ромб 14"/>
        <xdr:cNvSpPr>
          <a:spLocks noChangeArrowheads="1"/>
        </xdr:cNvSpPr>
      </xdr:nvSpPr>
      <xdr:spPr bwMode="auto">
        <a:xfrm>
          <a:off x="15982950" y="1202054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55</xdr:row>
      <xdr:rowOff>66675</xdr:rowOff>
    </xdr:from>
    <xdr:to>
      <xdr:col>47</xdr:col>
      <xdr:colOff>200024</xdr:colOff>
      <xdr:row>55</xdr:row>
      <xdr:rowOff>209550</xdr:rowOff>
    </xdr:to>
    <xdr:sp macro="" textlink="">
      <xdr:nvSpPr>
        <xdr:cNvPr id="18" name="Прямоугольник 13"/>
        <xdr:cNvSpPr>
          <a:spLocks noChangeArrowheads="1"/>
        </xdr:cNvSpPr>
      </xdr:nvSpPr>
      <xdr:spPr bwMode="auto">
        <a:xfrm>
          <a:off x="15925799" y="1175385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40821</xdr:colOff>
      <xdr:row>27</xdr:row>
      <xdr:rowOff>95250</xdr:rowOff>
    </xdr:from>
    <xdr:to>
      <xdr:col>10</xdr:col>
      <xdr:colOff>183696</xdr:colOff>
      <xdr:row>28</xdr:row>
      <xdr:rowOff>189139</xdr:rowOff>
    </xdr:to>
    <xdr:sp macro="" textlink="">
      <xdr:nvSpPr>
        <xdr:cNvPr id="21" name="Ромб 14"/>
        <xdr:cNvSpPr>
          <a:spLocks noChangeArrowheads="1"/>
        </xdr:cNvSpPr>
      </xdr:nvSpPr>
      <xdr:spPr bwMode="auto">
        <a:xfrm>
          <a:off x="4965246" y="606742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63500</xdr:colOff>
      <xdr:row>23</xdr:row>
      <xdr:rowOff>63500</xdr:rowOff>
    </xdr:from>
    <xdr:to>
      <xdr:col>10</xdr:col>
      <xdr:colOff>206375</xdr:colOff>
      <xdr:row>24</xdr:row>
      <xdr:rowOff>157389</xdr:rowOff>
    </xdr:to>
    <xdr:sp macro="" textlink="">
      <xdr:nvSpPr>
        <xdr:cNvPr id="22" name="Ромб 14"/>
        <xdr:cNvSpPr>
          <a:spLocks noChangeArrowheads="1"/>
        </xdr:cNvSpPr>
      </xdr:nvSpPr>
      <xdr:spPr bwMode="auto">
        <a:xfrm>
          <a:off x="4987925" y="514032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52917</xdr:colOff>
      <xdr:row>29</xdr:row>
      <xdr:rowOff>42334</xdr:rowOff>
    </xdr:from>
    <xdr:to>
      <xdr:col>10</xdr:col>
      <xdr:colOff>195792</xdr:colOff>
      <xdr:row>30</xdr:row>
      <xdr:rowOff>136224</xdr:rowOff>
    </xdr:to>
    <xdr:sp macro="" textlink="">
      <xdr:nvSpPr>
        <xdr:cNvPr id="23" name="Ромб 14"/>
        <xdr:cNvSpPr>
          <a:spLocks noChangeArrowheads="1"/>
        </xdr:cNvSpPr>
      </xdr:nvSpPr>
      <xdr:spPr bwMode="auto">
        <a:xfrm>
          <a:off x="4977342" y="6471709"/>
          <a:ext cx="142875" cy="29391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31</xdr:row>
      <xdr:rowOff>149678</xdr:rowOff>
    </xdr:from>
    <xdr:to>
      <xdr:col>29</xdr:col>
      <xdr:colOff>220435</xdr:colOff>
      <xdr:row>32</xdr:row>
      <xdr:rowOff>136071</xdr:rowOff>
    </xdr:to>
    <xdr:sp macro="" textlink="">
      <xdr:nvSpPr>
        <xdr:cNvPr id="36" name="Прямоугольник 13"/>
        <xdr:cNvSpPr>
          <a:spLocks noChangeArrowheads="1"/>
        </xdr:cNvSpPr>
      </xdr:nvSpPr>
      <xdr:spPr bwMode="auto">
        <a:xfrm>
          <a:off x="10897960" y="697910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84667</xdr:colOff>
      <xdr:row>33</xdr:row>
      <xdr:rowOff>52917</xdr:rowOff>
    </xdr:from>
    <xdr:to>
      <xdr:col>29</xdr:col>
      <xdr:colOff>227542</xdr:colOff>
      <xdr:row>34</xdr:row>
      <xdr:rowOff>146806</xdr:rowOff>
    </xdr:to>
    <xdr:sp macro="" textlink="">
      <xdr:nvSpPr>
        <xdr:cNvPr id="37" name="Ромб 14"/>
        <xdr:cNvSpPr>
          <a:spLocks noChangeArrowheads="1"/>
        </xdr:cNvSpPr>
      </xdr:nvSpPr>
      <xdr:spPr bwMode="auto">
        <a:xfrm>
          <a:off x="10914592" y="7320492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63500</xdr:colOff>
      <xdr:row>41</xdr:row>
      <xdr:rowOff>63499</xdr:rowOff>
    </xdr:from>
    <xdr:to>
      <xdr:col>29</xdr:col>
      <xdr:colOff>206375</xdr:colOff>
      <xdr:row>42</xdr:row>
      <xdr:rowOff>157389</xdr:rowOff>
    </xdr:to>
    <xdr:sp macro="" textlink="">
      <xdr:nvSpPr>
        <xdr:cNvPr id="38" name="Ромб 14"/>
        <xdr:cNvSpPr>
          <a:spLocks noChangeArrowheads="1"/>
        </xdr:cNvSpPr>
      </xdr:nvSpPr>
      <xdr:spPr bwMode="auto">
        <a:xfrm>
          <a:off x="10893425" y="8874124"/>
          <a:ext cx="142875" cy="29391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81643</xdr:colOff>
      <xdr:row>29</xdr:row>
      <xdr:rowOff>108858</xdr:rowOff>
    </xdr:from>
    <xdr:to>
      <xdr:col>30</xdr:col>
      <xdr:colOff>234043</xdr:colOff>
      <xdr:row>30</xdr:row>
      <xdr:rowOff>95250</xdr:rowOff>
    </xdr:to>
    <xdr:sp macro="" textlink="">
      <xdr:nvSpPr>
        <xdr:cNvPr id="2" name="Прямоугольник 13"/>
        <xdr:cNvSpPr>
          <a:spLocks noChangeArrowheads="1"/>
        </xdr:cNvSpPr>
      </xdr:nvSpPr>
      <xdr:spPr bwMode="auto">
        <a:xfrm>
          <a:off x="10797268" y="6500133"/>
          <a:ext cx="152400" cy="18641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31</xdr:row>
      <xdr:rowOff>149678</xdr:rowOff>
    </xdr:from>
    <xdr:to>
      <xdr:col>30</xdr:col>
      <xdr:colOff>220435</xdr:colOff>
      <xdr:row>32</xdr:row>
      <xdr:rowOff>136071</xdr:rowOff>
    </xdr:to>
    <xdr:sp macro="" textlink="">
      <xdr:nvSpPr>
        <xdr:cNvPr id="3" name="Прямоугольник 13"/>
        <xdr:cNvSpPr>
          <a:spLocks noChangeArrowheads="1"/>
        </xdr:cNvSpPr>
      </xdr:nvSpPr>
      <xdr:spPr bwMode="auto">
        <a:xfrm>
          <a:off x="10783660" y="694100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41</xdr:row>
      <xdr:rowOff>136071</xdr:rowOff>
    </xdr:from>
    <xdr:to>
      <xdr:col>30</xdr:col>
      <xdr:colOff>220435</xdr:colOff>
      <xdr:row>42</xdr:row>
      <xdr:rowOff>122464</xdr:rowOff>
    </xdr:to>
    <xdr:sp macro="" textlink="">
      <xdr:nvSpPr>
        <xdr:cNvPr id="5" name="Прямоугольник 13"/>
        <xdr:cNvSpPr>
          <a:spLocks noChangeArrowheads="1"/>
        </xdr:cNvSpPr>
      </xdr:nvSpPr>
      <xdr:spPr bwMode="auto">
        <a:xfrm>
          <a:off x="10783660" y="8908596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8" name="Ромб 14"/>
        <xdr:cNvSpPr>
          <a:spLocks noChangeArrowheads="1"/>
        </xdr:cNvSpPr>
      </xdr:nvSpPr>
      <xdr:spPr bwMode="auto">
        <a:xfrm>
          <a:off x="16116300" y="11877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9" name="Ромб 14"/>
        <xdr:cNvSpPr>
          <a:spLocks noChangeArrowheads="1"/>
        </xdr:cNvSpPr>
      </xdr:nvSpPr>
      <xdr:spPr bwMode="auto">
        <a:xfrm>
          <a:off x="16116300" y="11877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0" name="Ромб 14"/>
        <xdr:cNvSpPr>
          <a:spLocks noChangeArrowheads="1"/>
        </xdr:cNvSpPr>
      </xdr:nvSpPr>
      <xdr:spPr bwMode="auto">
        <a:xfrm>
          <a:off x="16116300" y="11877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11" name="Ромб 14"/>
        <xdr:cNvSpPr>
          <a:spLocks noChangeArrowheads="1"/>
        </xdr:cNvSpPr>
      </xdr:nvSpPr>
      <xdr:spPr bwMode="auto">
        <a:xfrm>
          <a:off x="16116300" y="11877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53</xdr:row>
      <xdr:rowOff>38100</xdr:rowOff>
    </xdr:from>
    <xdr:to>
      <xdr:col>48</xdr:col>
      <xdr:colOff>200025</xdr:colOff>
      <xdr:row>53</xdr:row>
      <xdr:rowOff>228600</xdr:rowOff>
    </xdr:to>
    <xdr:sp macro="" textlink="">
      <xdr:nvSpPr>
        <xdr:cNvPr id="13" name="Прямоугольник 13"/>
        <xdr:cNvSpPr>
          <a:spLocks noChangeArrowheads="1"/>
        </xdr:cNvSpPr>
      </xdr:nvSpPr>
      <xdr:spPr bwMode="auto">
        <a:xfrm>
          <a:off x="16078200" y="11706225"/>
          <a:ext cx="152400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115</xdr:row>
      <xdr:rowOff>28575</xdr:rowOff>
    </xdr:from>
    <xdr:to>
      <xdr:col>47</xdr:col>
      <xdr:colOff>228600</xdr:colOff>
      <xdr:row>116</xdr:row>
      <xdr:rowOff>9525</xdr:rowOff>
    </xdr:to>
    <xdr:sp macro="" textlink="">
      <xdr:nvSpPr>
        <xdr:cNvPr id="19" name="Ромб 14"/>
        <xdr:cNvSpPr>
          <a:spLocks noChangeArrowheads="1"/>
        </xdr:cNvSpPr>
      </xdr:nvSpPr>
      <xdr:spPr bwMode="auto">
        <a:xfrm>
          <a:off x="16427904" y="11254468"/>
          <a:ext cx="142875" cy="21227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115</xdr:row>
      <xdr:rowOff>28575</xdr:rowOff>
    </xdr:from>
    <xdr:to>
      <xdr:col>47</xdr:col>
      <xdr:colOff>228600</xdr:colOff>
      <xdr:row>116</xdr:row>
      <xdr:rowOff>9525</xdr:rowOff>
    </xdr:to>
    <xdr:sp macro="" textlink="">
      <xdr:nvSpPr>
        <xdr:cNvPr id="20" name="Ромб 14"/>
        <xdr:cNvSpPr>
          <a:spLocks noChangeArrowheads="1"/>
        </xdr:cNvSpPr>
      </xdr:nvSpPr>
      <xdr:spPr bwMode="auto">
        <a:xfrm>
          <a:off x="16427904" y="11254468"/>
          <a:ext cx="142875" cy="21227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115</xdr:row>
      <xdr:rowOff>28575</xdr:rowOff>
    </xdr:from>
    <xdr:to>
      <xdr:col>47</xdr:col>
      <xdr:colOff>228600</xdr:colOff>
      <xdr:row>116</xdr:row>
      <xdr:rowOff>9525</xdr:rowOff>
    </xdr:to>
    <xdr:sp macro="" textlink="">
      <xdr:nvSpPr>
        <xdr:cNvPr id="21" name="Ромб 14"/>
        <xdr:cNvSpPr>
          <a:spLocks noChangeArrowheads="1"/>
        </xdr:cNvSpPr>
      </xdr:nvSpPr>
      <xdr:spPr bwMode="auto">
        <a:xfrm>
          <a:off x="16427904" y="11254468"/>
          <a:ext cx="142875" cy="21227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115</xdr:row>
      <xdr:rowOff>28575</xdr:rowOff>
    </xdr:from>
    <xdr:to>
      <xdr:col>47</xdr:col>
      <xdr:colOff>228600</xdr:colOff>
      <xdr:row>116</xdr:row>
      <xdr:rowOff>9525</xdr:rowOff>
    </xdr:to>
    <xdr:sp macro="" textlink="">
      <xdr:nvSpPr>
        <xdr:cNvPr id="22" name="Ромб 14"/>
        <xdr:cNvSpPr>
          <a:spLocks noChangeArrowheads="1"/>
        </xdr:cNvSpPr>
      </xdr:nvSpPr>
      <xdr:spPr bwMode="auto">
        <a:xfrm>
          <a:off x="16427904" y="11254468"/>
          <a:ext cx="142875" cy="21227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114</xdr:row>
      <xdr:rowOff>38100</xdr:rowOff>
    </xdr:from>
    <xdr:to>
      <xdr:col>47</xdr:col>
      <xdr:colOff>200025</xdr:colOff>
      <xdr:row>114</xdr:row>
      <xdr:rowOff>228600</xdr:rowOff>
    </xdr:to>
    <xdr:sp macro="" textlink="">
      <xdr:nvSpPr>
        <xdr:cNvPr id="23" name="Прямоугольник 13"/>
        <xdr:cNvSpPr>
          <a:spLocks noChangeArrowheads="1"/>
        </xdr:cNvSpPr>
      </xdr:nvSpPr>
      <xdr:spPr bwMode="auto">
        <a:xfrm>
          <a:off x="16389804" y="11087100"/>
          <a:ext cx="152400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72571</xdr:colOff>
      <xdr:row>27</xdr:row>
      <xdr:rowOff>63500</xdr:rowOff>
    </xdr:from>
    <xdr:to>
      <xdr:col>10</xdr:col>
      <xdr:colOff>215446</xdr:colOff>
      <xdr:row>28</xdr:row>
      <xdr:rowOff>157389</xdr:rowOff>
    </xdr:to>
    <xdr:sp macro="" textlink="">
      <xdr:nvSpPr>
        <xdr:cNvPr id="25" name="Ромб 14"/>
        <xdr:cNvSpPr>
          <a:spLocks noChangeArrowheads="1"/>
        </xdr:cNvSpPr>
      </xdr:nvSpPr>
      <xdr:spPr bwMode="auto">
        <a:xfrm>
          <a:off x="5358946" y="6016625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87085</xdr:colOff>
      <xdr:row>98</xdr:row>
      <xdr:rowOff>126546</xdr:rowOff>
    </xdr:from>
    <xdr:to>
      <xdr:col>13</xdr:col>
      <xdr:colOff>239485</xdr:colOff>
      <xdr:row>99</xdr:row>
      <xdr:rowOff>112939</xdr:rowOff>
    </xdr:to>
    <xdr:sp macro="" textlink="">
      <xdr:nvSpPr>
        <xdr:cNvPr id="26" name="Прямоугольник 13"/>
        <xdr:cNvSpPr>
          <a:spLocks noChangeArrowheads="1"/>
        </xdr:cNvSpPr>
      </xdr:nvSpPr>
      <xdr:spPr bwMode="auto">
        <a:xfrm>
          <a:off x="6230710" y="20995821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96</xdr:row>
      <xdr:rowOff>76200</xdr:rowOff>
    </xdr:from>
    <xdr:to>
      <xdr:col>13</xdr:col>
      <xdr:colOff>228600</xdr:colOff>
      <xdr:row>97</xdr:row>
      <xdr:rowOff>156482</xdr:rowOff>
    </xdr:to>
    <xdr:sp macro="" textlink="">
      <xdr:nvSpPr>
        <xdr:cNvPr id="28" name="Ромб 14"/>
        <xdr:cNvSpPr>
          <a:spLocks noChangeArrowheads="1"/>
        </xdr:cNvSpPr>
      </xdr:nvSpPr>
      <xdr:spPr bwMode="auto">
        <a:xfrm>
          <a:off x="6229350" y="20545425"/>
          <a:ext cx="142875" cy="28030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104</xdr:row>
      <xdr:rowOff>66675</xdr:rowOff>
    </xdr:from>
    <xdr:to>
      <xdr:col>13</xdr:col>
      <xdr:colOff>209550</xdr:colOff>
      <xdr:row>105</xdr:row>
      <xdr:rowOff>146957</xdr:rowOff>
    </xdr:to>
    <xdr:sp macro="" textlink="">
      <xdr:nvSpPr>
        <xdr:cNvPr id="29" name="Ромб 14"/>
        <xdr:cNvSpPr>
          <a:spLocks noChangeArrowheads="1"/>
        </xdr:cNvSpPr>
      </xdr:nvSpPr>
      <xdr:spPr bwMode="auto">
        <a:xfrm>
          <a:off x="6210300" y="22136100"/>
          <a:ext cx="142875" cy="28030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106</xdr:row>
      <xdr:rowOff>85725</xdr:rowOff>
    </xdr:from>
    <xdr:to>
      <xdr:col>13</xdr:col>
      <xdr:colOff>209550</xdr:colOff>
      <xdr:row>107</xdr:row>
      <xdr:rowOff>166007</xdr:rowOff>
    </xdr:to>
    <xdr:sp macro="" textlink="">
      <xdr:nvSpPr>
        <xdr:cNvPr id="30" name="Ромб 14"/>
        <xdr:cNvSpPr>
          <a:spLocks noChangeArrowheads="1"/>
        </xdr:cNvSpPr>
      </xdr:nvSpPr>
      <xdr:spPr bwMode="auto">
        <a:xfrm>
          <a:off x="6210300" y="22555200"/>
          <a:ext cx="142875" cy="28030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110</xdr:row>
      <xdr:rowOff>66675</xdr:rowOff>
    </xdr:from>
    <xdr:to>
      <xdr:col>13</xdr:col>
      <xdr:colOff>228600</xdr:colOff>
      <xdr:row>111</xdr:row>
      <xdr:rowOff>146957</xdr:rowOff>
    </xdr:to>
    <xdr:sp macro="" textlink="">
      <xdr:nvSpPr>
        <xdr:cNvPr id="31" name="Ромб 14"/>
        <xdr:cNvSpPr>
          <a:spLocks noChangeArrowheads="1"/>
        </xdr:cNvSpPr>
      </xdr:nvSpPr>
      <xdr:spPr bwMode="auto">
        <a:xfrm>
          <a:off x="6229350" y="23336250"/>
          <a:ext cx="142875" cy="28030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100</xdr:row>
      <xdr:rowOff>123825</xdr:rowOff>
    </xdr:from>
    <xdr:to>
      <xdr:col>38</xdr:col>
      <xdr:colOff>219075</xdr:colOff>
      <xdr:row>101</xdr:row>
      <xdr:rowOff>110218</xdr:rowOff>
    </xdr:to>
    <xdr:sp macro="" textlink="">
      <xdr:nvSpPr>
        <xdr:cNvPr id="27" name="Прямоугольник 13"/>
        <xdr:cNvSpPr>
          <a:spLocks noChangeArrowheads="1"/>
        </xdr:cNvSpPr>
      </xdr:nvSpPr>
      <xdr:spPr bwMode="auto">
        <a:xfrm>
          <a:off x="13052425" y="21290492"/>
          <a:ext cx="152400" cy="187476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102</xdr:row>
      <xdr:rowOff>95250</xdr:rowOff>
    </xdr:from>
    <xdr:to>
      <xdr:col>38</xdr:col>
      <xdr:colOff>219075</xdr:colOff>
      <xdr:row>103</xdr:row>
      <xdr:rowOff>81643</xdr:rowOff>
    </xdr:to>
    <xdr:sp macro="" textlink="">
      <xdr:nvSpPr>
        <xdr:cNvPr id="33" name="Прямоугольник 13"/>
        <xdr:cNvSpPr>
          <a:spLocks noChangeArrowheads="1"/>
        </xdr:cNvSpPr>
      </xdr:nvSpPr>
      <xdr:spPr bwMode="auto">
        <a:xfrm>
          <a:off x="13052425" y="21664083"/>
          <a:ext cx="152400" cy="18747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57150</xdr:colOff>
      <xdr:row>108</xdr:row>
      <xdr:rowOff>190500</xdr:rowOff>
    </xdr:from>
    <xdr:to>
      <xdr:col>38</xdr:col>
      <xdr:colOff>209550</xdr:colOff>
      <xdr:row>109</xdr:row>
      <xdr:rowOff>176893</xdr:rowOff>
    </xdr:to>
    <xdr:sp macro="" textlink="">
      <xdr:nvSpPr>
        <xdr:cNvPr id="34" name="Прямоугольник 13"/>
        <xdr:cNvSpPr>
          <a:spLocks noChangeArrowheads="1"/>
        </xdr:cNvSpPr>
      </xdr:nvSpPr>
      <xdr:spPr bwMode="auto">
        <a:xfrm>
          <a:off x="13042900" y="22965833"/>
          <a:ext cx="152400" cy="18747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85725</xdr:colOff>
      <xdr:row>112</xdr:row>
      <xdr:rowOff>66675</xdr:rowOff>
    </xdr:from>
    <xdr:to>
      <xdr:col>38</xdr:col>
      <xdr:colOff>228600</xdr:colOff>
      <xdr:row>113</xdr:row>
      <xdr:rowOff>146957</xdr:rowOff>
    </xdr:to>
    <xdr:sp macro="" textlink="">
      <xdr:nvSpPr>
        <xdr:cNvPr id="35" name="Ромб 14"/>
        <xdr:cNvSpPr>
          <a:spLocks noChangeArrowheads="1"/>
        </xdr:cNvSpPr>
      </xdr:nvSpPr>
      <xdr:spPr bwMode="auto">
        <a:xfrm>
          <a:off x="13071475" y="23646342"/>
          <a:ext cx="142875" cy="28136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68035</xdr:colOff>
      <xdr:row>31</xdr:row>
      <xdr:rowOff>149678</xdr:rowOff>
    </xdr:from>
    <xdr:to>
      <xdr:col>30</xdr:col>
      <xdr:colOff>220435</xdr:colOff>
      <xdr:row>32</xdr:row>
      <xdr:rowOff>136071</xdr:rowOff>
    </xdr:to>
    <xdr:sp macro="" textlink="">
      <xdr:nvSpPr>
        <xdr:cNvPr id="3" name="Прямоугольник 13"/>
        <xdr:cNvSpPr>
          <a:spLocks noChangeArrowheads="1"/>
        </xdr:cNvSpPr>
      </xdr:nvSpPr>
      <xdr:spPr bwMode="auto">
        <a:xfrm>
          <a:off x="10936060" y="667430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68035</xdr:colOff>
      <xdr:row>39</xdr:row>
      <xdr:rowOff>136071</xdr:rowOff>
    </xdr:from>
    <xdr:to>
      <xdr:col>30</xdr:col>
      <xdr:colOff>220435</xdr:colOff>
      <xdr:row>40</xdr:row>
      <xdr:rowOff>122464</xdr:rowOff>
    </xdr:to>
    <xdr:sp macro="" textlink="">
      <xdr:nvSpPr>
        <xdr:cNvPr id="5" name="Прямоугольник 13"/>
        <xdr:cNvSpPr>
          <a:spLocks noChangeArrowheads="1"/>
        </xdr:cNvSpPr>
      </xdr:nvSpPr>
      <xdr:spPr bwMode="auto">
        <a:xfrm>
          <a:off x="10936060" y="8660946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6" name="Ромб 14"/>
        <xdr:cNvSpPr>
          <a:spLocks noChangeArrowheads="1"/>
        </xdr:cNvSpPr>
      </xdr:nvSpPr>
      <xdr:spPr bwMode="auto">
        <a:xfrm>
          <a:off x="16268700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7" name="Ромб 14"/>
        <xdr:cNvSpPr>
          <a:spLocks noChangeArrowheads="1"/>
        </xdr:cNvSpPr>
      </xdr:nvSpPr>
      <xdr:spPr bwMode="auto">
        <a:xfrm>
          <a:off x="16268700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8" name="Ромб 14"/>
        <xdr:cNvSpPr>
          <a:spLocks noChangeArrowheads="1"/>
        </xdr:cNvSpPr>
      </xdr:nvSpPr>
      <xdr:spPr bwMode="auto">
        <a:xfrm>
          <a:off x="16268700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54</xdr:row>
      <xdr:rowOff>28575</xdr:rowOff>
    </xdr:from>
    <xdr:to>
      <xdr:col>48</xdr:col>
      <xdr:colOff>228600</xdr:colOff>
      <xdr:row>55</xdr:row>
      <xdr:rowOff>9525</xdr:rowOff>
    </xdr:to>
    <xdr:sp macro="" textlink="">
      <xdr:nvSpPr>
        <xdr:cNvPr id="9" name="Ромб 14"/>
        <xdr:cNvSpPr>
          <a:spLocks noChangeArrowheads="1"/>
        </xdr:cNvSpPr>
      </xdr:nvSpPr>
      <xdr:spPr bwMode="auto">
        <a:xfrm>
          <a:off x="16268700" y="111347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53</xdr:row>
      <xdr:rowOff>38100</xdr:rowOff>
    </xdr:from>
    <xdr:to>
      <xdr:col>48</xdr:col>
      <xdr:colOff>200025</xdr:colOff>
      <xdr:row>53</xdr:row>
      <xdr:rowOff>228600</xdr:rowOff>
    </xdr:to>
    <xdr:sp macro="" textlink="">
      <xdr:nvSpPr>
        <xdr:cNvPr id="10" name="Прямоугольник 13"/>
        <xdr:cNvSpPr>
          <a:spLocks noChangeArrowheads="1"/>
        </xdr:cNvSpPr>
      </xdr:nvSpPr>
      <xdr:spPr bwMode="auto">
        <a:xfrm>
          <a:off x="16230600" y="10963275"/>
          <a:ext cx="152400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45</xdr:row>
      <xdr:rowOff>66675</xdr:rowOff>
    </xdr:from>
    <xdr:to>
      <xdr:col>30</xdr:col>
      <xdr:colOff>219075</xdr:colOff>
      <xdr:row>46</xdr:row>
      <xdr:rowOff>160564</xdr:rowOff>
    </xdr:to>
    <xdr:sp macro="" textlink="">
      <xdr:nvSpPr>
        <xdr:cNvPr id="22" name="Ромб 14"/>
        <xdr:cNvSpPr>
          <a:spLocks noChangeArrowheads="1"/>
        </xdr:cNvSpPr>
      </xdr:nvSpPr>
      <xdr:spPr bwMode="auto">
        <a:xfrm>
          <a:off x="10953750" y="10191750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78921</xdr:colOff>
      <xdr:row>23</xdr:row>
      <xdr:rowOff>76200</xdr:rowOff>
    </xdr:from>
    <xdr:to>
      <xdr:col>10</xdr:col>
      <xdr:colOff>221796</xdr:colOff>
      <xdr:row>24</xdr:row>
      <xdr:rowOff>170089</xdr:rowOff>
    </xdr:to>
    <xdr:sp macro="" textlink="">
      <xdr:nvSpPr>
        <xdr:cNvPr id="30" name="Ромб 14"/>
        <xdr:cNvSpPr>
          <a:spLocks noChangeArrowheads="1"/>
        </xdr:cNvSpPr>
      </xdr:nvSpPr>
      <xdr:spPr bwMode="auto">
        <a:xfrm>
          <a:off x="5344885" y="5001986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27</xdr:row>
      <xdr:rowOff>38100</xdr:rowOff>
    </xdr:from>
    <xdr:to>
      <xdr:col>10</xdr:col>
      <xdr:colOff>209550</xdr:colOff>
      <xdr:row>28</xdr:row>
      <xdr:rowOff>131989</xdr:rowOff>
    </xdr:to>
    <xdr:sp macro="" textlink="">
      <xdr:nvSpPr>
        <xdr:cNvPr id="31" name="Ромб 14"/>
        <xdr:cNvSpPr>
          <a:spLocks noChangeArrowheads="1"/>
        </xdr:cNvSpPr>
      </xdr:nvSpPr>
      <xdr:spPr bwMode="auto">
        <a:xfrm>
          <a:off x="5332639" y="5780314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29</xdr:row>
      <xdr:rowOff>57150</xdr:rowOff>
    </xdr:from>
    <xdr:to>
      <xdr:col>10</xdr:col>
      <xdr:colOff>209550</xdr:colOff>
      <xdr:row>30</xdr:row>
      <xdr:rowOff>151039</xdr:rowOff>
    </xdr:to>
    <xdr:sp macro="" textlink="">
      <xdr:nvSpPr>
        <xdr:cNvPr id="32" name="Ромб 14"/>
        <xdr:cNvSpPr>
          <a:spLocks noChangeArrowheads="1"/>
        </xdr:cNvSpPr>
      </xdr:nvSpPr>
      <xdr:spPr bwMode="auto">
        <a:xfrm>
          <a:off x="5332639" y="6207579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24871</xdr:colOff>
      <xdr:row>99</xdr:row>
      <xdr:rowOff>157428</xdr:rowOff>
    </xdr:from>
    <xdr:to>
      <xdr:col>13</xdr:col>
      <xdr:colOff>225954</xdr:colOff>
      <xdr:row>100</xdr:row>
      <xdr:rowOff>128853</xdr:rowOff>
    </xdr:to>
    <xdr:sp macro="" textlink="">
      <xdr:nvSpPr>
        <xdr:cNvPr id="33" name="Прямоугольник 6"/>
        <xdr:cNvSpPr>
          <a:spLocks noChangeArrowheads="1"/>
        </xdr:cNvSpPr>
      </xdr:nvSpPr>
      <xdr:spPr bwMode="auto">
        <a:xfrm>
          <a:off x="6216121" y="21469616"/>
          <a:ext cx="201083" cy="1738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68791</xdr:colOff>
      <xdr:row>105</xdr:row>
      <xdr:rowOff>96308</xdr:rowOff>
    </xdr:from>
    <xdr:to>
      <xdr:col>13</xdr:col>
      <xdr:colOff>250824</xdr:colOff>
      <xdr:row>106</xdr:row>
      <xdr:rowOff>124883</xdr:rowOff>
    </xdr:to>
    <xdr:sp macro="" textlink="">
      <xdr:nvSpPr>
        <xdr:cNvPr id="34" name="Ромб 49"/>
        <xdr:cNvSpPr>
          <a:spLocks noChangeArrowheads="1"/>
        </xdr:cNvSpPr>
      </xdr:nvSpPr>
      <xdr:spPr bwMode="auto">
        <a:xfrm>
          <a:off x="6260041" y="22622933"/>
          <a:ext cx="182033" cy="23098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97</xdr:row>
      <xdr:rowOff>117475</xdr:rowOff>
    </xdr:from>
    <xdr:to>
      <xdr:col>13</xdr:col>
      <xdr:colOff>239183</xdr:colOff>
      <xdr:row>98</xdr:row>
      <xdr:rowOff>136525</xdr:rowOff>
    </xdr:to>
    <xdr:sp macro="" textlink="">
      <xdr:nvSpPr>
        <xdr:cNvPr id="38" name="Прямоугольник 6"/>
        <xdr:cNvSpPr>
          <a:spLocks noChangeArrowheads="1"/>
        </xdr:cNvSpPr>
      </xdr:nvSpPr>
      <xdr:spPr bwMode="auto">
        <a:xfrm>
          <a:off x="6229350" y="21024850"/>
          <a:ext cx="201083" cy="221456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71437</xdr:colOff>
      <xdr:row>111</xdr:row>
      <xdr:rowOff>71437</xdr:rowOff>
    </xdr:from>
    <xdr:to>
      <xdr:col>13</xdr:col>
      <xdr:colOff>253470</xdr:colOff>
      <xdr:row>112</xdr:row>
      <xdr:rowOff>100013</xdr:rowOff>
    </xdr:to>
    <xdr:sp macro="" textlink="">
      <xdr:nvSpPr>
        <xdr:cNvPr id="41" name="Ромб 49"/>
        <xdr:cNvSpPr>
          <a:spLocks noChangeArrowheads="1"/>
        </xdr:cNvSpPr>
      </xdr:nvSpPr>
      <xdr:spPr bwMode="auto">
        <a:xfrm>
          <a:off x="6262687" y="23812500"/>
          <a:ext cx="182033" cy="23098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114</xdr:row>
      <xdr:rowOff>28575</xdr:rowOff>
    </xdr:from>
    <xdr:to>
      <xdr:col>48</xdr:col>
      <xdr:colOff>228600</xdr:colOff>
      <xdr:row>115</xdr:row>
      <xdr:rowOff>9525</xdr:rowOff>
    </xdr:to>
    <xdr:sp macro="" textlink="">
      <xdr:nvSpPr>
        <xdr:cNvPr id="45" name="Ромб 14"/>
        <xdr:cNvSpPr>
          <a:spLocks noChangeArrowheads="1"/>
        </xdr:cNvSpPr>
      </xdr:nvSpPr>
      <xdr:spPr bwMode="auto">
        <a:xfrm>
          <a:off x="16427904" y="24752754"/>
          <a:ext cx="142875" cy="18505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114</xdr:row>
      <xdr:rowOff>28575</xdr:rowOff>
    </xdr:from>
    <xdr:to>
      <xdr:col>48</xdr:col>
      <xdr:colOff>228600</xdr:colOff>
      <xdr:row>115</xdr:row>
      <xdr:rowOff>9525</xdr:rowOff>
    </xdr:to>
    <xdr:sp macro="" textlink="">
      <xdr:nvSpPr>
        <xdr:cNvPr id="46" name="Ромб 14"/>
        <xdr:cNvSpPr>
          <a:spLocks noChangeArrowheads="1"/>
        </xdr:cNvSpPr>
      </xdr:nvSpPr>
      <xdr:spPr bwMode="auto">
        <a:xfrm>
          <a:off x="16427904" y="24752754"/>
          <a:ext cx="142875" cy="18505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114</xdr:row>
      <xdr:rowOff>28575</xdr:rowOff>
    </xdr:from>
    <xdr:to>
      <xdr:col>48</xdr:col>
      <xdr:colOff>228600</xdr:colOff>
      <xdr:row>115</xdr:row>
      <xdr:rowOff>9525</xdr:rowOff>
    </xdr:to>
    <xdr:sp macro="" textlink="">
      <xdr:nvSpPr>
        <xdr:cNvPr id="48" name="Ромб 14"/>
        <xdr:cNvSpPr>
          <a:spLocks noChangeArrowheads="1"/>
        </xdr:cNvSpPr>
      </xdr:nvSpPr>
      <xdr:spPr bwMode="auto">
        <a:xfrm>
          <a:off x="16427904" y="24752754"/>
          <a:ext cx="142875" cy="18505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113</xdr:row>
      <xdr:rowOff>38100</xdr:rowOff>
    </xdr:from>
    <xdr:to>
      <xdr:col>48</xdr:col>
      <xdr:colOff>200025</xdr:colOff>
      <xdr:row>113</xdr:row>
      <xdr:rowOff>228600</xdr:rowOff>
    </xdr:to>
    <xdr:sp macro="" textlink="">
      <xdr:nvSpPr>
        <xdr:cNvPr id="51" name="Прямоугольник 13"/>
        <xdr:cNvSpPr>
          <a:spLocks noChangeArrowheads="1"/>
        </xdr:cNvSpPr>
      </xdr:nvSpPr>
      <xdr:spPr bwMode="auto">
        <a:xfrm>
          <a:off x="16389804" y="24558171"/>
          <a:ext cx="152400" cy="161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101</xdr:row>
      <xdr:rowOff>127000</xdr:rowOff>
    </xdr:from>
    <xdr:to>
      <xdr:col>38</xdr:col>
      <xdr:colOff>239794</xdr:colOff>
      <xdr:row>102</xdr:row>
      <xdr:rowOff>107950</xdr:rowOff>
    </xdr:to>
    <xdr:sp macro="" textlink="">
      <xdr:nvSpPr>
        <xdr:cNvPr id="25" name="Прямоугольник 48"/>
        <xdr:cNvSpPr>
          <a:spLocks noChangeArrowheads="1"/>
        </xdr:cNvSpPr>
      </xdr:nvSpPr>
      <xdr:spPr bwMode="auto">
        <a:xfrm>
          <a:off x="13052425" y="21865167"/>
          <a:ext cx="173119" cy="182033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69849</xdr:colOff>
      <xdr:row>107</xdr:row>
      <xdr:rowOff>85725</xdr:rowOff>
    </xdr:from>
    <xdr:to>
      <xdr:col>38</xdr:col>
      <xdr:colOff>251882</xdr:colOff>
      <xdr:row>108</xdr:row>
      <xdr:rowOff>114300</xdr:rowOff>
    </xdr:to>
    <xdr:sp macro="" textlink="">
      <xdr:nvSpPr>
        <xdr:cNvPr id="26" name="Ромб 49"/>
        <xdr:cNvSpPr>
          <a:spLocks noChangeArrowheads="1"/>
        </xdr:cNvSpPr>
      </xdr:nvSpPr>
      <xdr:spPr bwMode="auto">
        <a:xfrm>
          <a:off x="13055599" y="23030392"/>
          <a:ext cx="182033" cy="229658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95</xdr:row>
      <xdr:rowOff>119062</xdr:rowOff>
    </xdr:from>
    <xdr:to>
      <xdr:col>38</xdr:col>
      <xdr:colOff>248708</xdr:colOff>
      <xdr:row>96</xdr:row>
      <xdr:rowOff>138112</xdr:rowOff>
    </xdr:to>
    <xdr:sp macro="" textlink="">
      <xdr:nvSpPr>
        <xdr:cNvPr id="27" name="Прямоугольник 6"/>
        <xdr:cNvSpPr>
          <a:spLocks noChangeArrowheads="1"/>
        </xdr:cNvSpPr>
      </xdr:nvSpPr>
      <xdr:spPr bwMode="auto">
        <a:xfrm>
          <a:off x="13033375" y="20650729"/>
          <a:ext cx="201083" cy="220133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83344</xdr:colOff>
      <xdr:row>110</xdr:row>
      <xdr:rowOff>11906</xdr:rowOff>
    </xdr:from>
    <xdr:to>
      <xdr:col>38</xdr:col>
      <xdr:colOff>256463</xdr:colOff>
      <xdr:row>110</xdr:row>
      <xdr:rowOff>195263</xdr:rowOff>
    </xdr:to>
    <xdr:sp macro="" textlink="">
      <xdr:nvSpPr>
        <xdr:cNvPr id="28" name="Прямоугольник 48"/>
        <xdr:cNvSpPr>
          <a:spLocks noChangeArrowheads="1"/>
        </xdr:cNvSpPr>
      </xdr:nvSpPr>
      <xdr:spPr bwMode="auto">
        <a:xfrm>
          <a:off x="13069094" y="23559823"/>
          <a:ext cx="173119" cy="18335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68035</xdr:colOff>
      <xdr:row>31</xdr:row>
      <xdr:rowOff>149678</xdr:rowOff>
    </xdr:from>
    <xdr:to>
      <xdr:col>30</xdr:col>
      <xdr:colOff>220435</xdr:colOff>
      <xdr:row>32</xdr:row>
      <xdr:rowOff>136071</xdr:rowOff>
    </xdr:to>
    <xdr:sp macro="" textlink="">
      <xdr:nvSpPr>
        <xdr:cNvPr id="13" name="Прямоугольник 13"/>
        <xdr:cNvSpPr>
          <a:spLocks noChangeArrowheads="1"/>
        </xdr:cNvSpPr>
      </xdr:nvSpPr>
      <xdr:spPr bwMode="auto">
        <a:xfrm>
          <a:off x="10897960" y="703625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7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8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56</xdr:row>
      <xdr:rowOff>28575</xdr:rowOff>
    </xdr:from>
    <xdr:to>
      <xdr:col>47</xdr:col>
      <xdr:colOff>228600</xdr:colOff>
      <xdr:row>57</xdr:row>
      <xdr:rowOff>9525</xdr:rowOff>
    </xdr:to>
    <xdr:sp macro="" textlink="">
      <xdr:nvSpPr>
        <xdr:cNvPr id="19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56</xdr:row>
      <xdr:rowOff>95249</xdr:rowOff>
    </xdr:from>
    <xdr:to>
      <xdr:col>47</xdr:col>
      <xdr:colOff>180975</xdr:colOff>
      <xdr:row>56</xdr:row>
      <xdr:rowOff>161924</xdr:rowOff>
    </xdr:to>
    <xdr:sp macro="" textlink="">
      <xdr:nvSpPr>
        <xdr:cNvPr id="20" name="Ромб 14"/>
        <xdr:cNvSpPr>
          <a:spLocks noChangeArrowheads="1"/>
        </xdr:cNvSpPr>
      </xdr:nvSpPr>
      <xdr:spPr bwMode="auto">
        <a:xfrm>
          <a:off x="15982950" y="1169669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55</xdr:row>
      <xdr:rowOff>66675</xdr:rowOff>
    </xdr:from>
    <xdr:to>
      <xdr:col>47</xdr:col>
      <xdr:colOff>200024</xdr:colOff>
      <xdr:row>55</xdr:row>
      <xdr:rowOff>209550</xdr:rowOff>
    </xdr:to>
    <xdr:sp macro="" textlink="">
      <xdr:nvSpPr>
        <xdr:cNvPr id="21" name="Прямоугольник 13"/>
        <xdr:cNvSpPr>
          <a:spLocks noChangeArrowheads="1"/>
        </xdr:cNvSpPr>
      </xdr:nvSpPr>
      <xdr:spPr bwMode="auto">
        <a:xfrm>
          <a:off x="15925799" y="1143000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84667</xdr:colOff>
      <xdr:row>33</xdr:row>
      <xdr:rowOff>52917</xdr:rowOff>
    </xdr:from>
    <xdr:to>
      <xdr:col>30</xdr:col>
      <xdr:colOff>227542</xdr:colOff>
      <xdr:row>34</xdr:row>
      <xdr:rowOff>146806</xdr:rowOff>
    </xdr:to>
    <xdr:sp macro="" textlink="">
      <xdr:nvSpPr>
        <xdr:cNvPr id="48" name="Ромб 14"/>
        <xdr:cNvSpPr>
          <a:spLocks noChangeArrowheads="1"/>
        </xdr:cNvSpPr>
      </xdr:nvSpPr>
      <xdr:spPr bwMode="auto">
        <a:xfrm>
          <a:off x="10953750" y="7302500"/>
          <a:ext cx="142875" cy="29497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63500</xdr:colOff>
      <xdr:row>41</xdr:row>
      <xdr:rowOff>63499</xdr:rowOff>
    </xdr:from>
    <xdr:to>
      <xdr:col>30</xdr:col>
      <xdr:colOff>206375</xdr:colOff>
      <xdr:row>42</xdr:row>
      <xdr:rowOff>157389</xdr:rowOff>
    </xdr:to>
    <xdr:sp macro="" textlink="">
      <xdr:nvSpPr>
        <xdr:cNvPr id="49" name="Ромб 14"/>
        <xdr:cNvSpPr>
          <a:spLocks noChangeArrowheads="1"/>
        </xdr:cNvSpPr>
      </xdr:nvSpPr>
      <xdr:spPr bwMode="auto">
        <a:xfrm>
          <a:off x="10932583" y="8858249"/>
          <a:ext cx="142875" cy="29497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113</xdr:row>
      <xdr:rowOff>38099</xdr:rowOff>
    </xdr:from>
    <xdr:to>
      <xdr:col>47</xdr:col>
      <xdr:colOff>227625</xdr:colOff>
      <xdr:row>113</xdr:row>
      <xdr:rowOff>218099</xdr:rowOff>
    </xdr:to>
    <xdr:sp macro="" textlink="">
      <xdr:nvSpPr>
        <xdr:cNvPr id="24" name="Прямоугольник 13"/>
        <xdr:cNvSpPr>
          <a:spLocks noChangeArrowheads="1"/>
        </xdr:cNvSpPr>
      </xdr:nvSpPr>
      <xdr:spPr bwMode="auto">
        <a:xfrm>
          <a:off x="15954375" y="25247599"/>
          <a:ext cx="180000" cy="1609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114</xdr:row>
      <xdr:rowOff>28575</xdr:rowOff>
    </xdr:from>
    <xdr:to>
      <xdr:col>47</xdr:col>
      <xdr:colOff>228600</xdr:colOff>
      <xdr:row>115</xdr:row>
      <xdr:rowOff>9525</xdr:rowOff>
    </xdr:to>
    <xdr:sp macro="" textlink="">
      <xdr:nvSpPr>
        <xdr:cNvPr id="25" name="Ромб 14"/>
        <xdr:cNvSpPr>
          <a:spLocks noChangeArrowheads="1"/>
        </xdr:cNvSpPr>
      </xdr:nvSpPr>
      <xdr:spPr bwMode="auto">
        <a:xfrm>
          <a:off x="15992475" y="25439158"/>
          <a:ext cx="142875" cy="18203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85724</xdr:colOff>
      <xdr:row>114</xdr:row>
      <xdr:rowOff>28575</xdr:rowOff>
    </xdr:from>
    <xdr:to>
      <xdr:col>47</xdr:col>
      <xdr:colOff>229724</xdr:colOff>
      <xdr:row>114</xdr:row>
      <xdr:rowOff>244575</xdr:rowOff>
    </xdr:to>
    <xdr:sp macro="" textlink="">
      <xdr:nvSpPr>
        <xdr:cNvPr id="26" name="Ромб 14"/>
        <xdr:cNvSpPr>
          <a:spLocks noChangeArrowheads="1"/>
        </xdr:cNvSpPr>
      </xdr:nvSpPr>
      <xdr:spPr bwMode="auto">
        <a:xfrm>
          <a:off x="15992474" y="25439158"/>
          <a:ext cx="144000" cy="1683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40821</xdr:colOff>
      <xdr:row>27</xdr:row>
      <xdr:rowOff>95250</xdr:rowOff>
    </xdr:from>
    <xdr:to>
      <xdr:col>10</xdr:col>
      <xdr:colOff>183696</xdr:colOff>
      <xdr:row>28</xdr:row>
      <xdr:rowOff>189139</xdr:rowOff>
    </xdr:to>
    <xdr:sp macro="" textlink="">
      <xdr:nvSpPr>
        <xdr:cNvPr id="27" name="Ромб 14"/>
        <xdr:cNvSpPr>
          <a:spLocks noChangeArrowheads="1"/>
        </xdr:cNvSpPr>
      </xdr:nvSpPr>
      <xdr:spPr bwMode="auto">
        <a:xfrm>
          <a:off x="5279571" y="6084094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63500</xdr:colOff>
      <xdr:row>23</xdr:row>
      <xdr:rowOff>63500</xdr:rowOff>
    </xdr:from>
    <xdr:to>
      <xdr:col>10</xdr:col>
      <xdr:colOff>206375</xdr:colOff>
      <xdr:row>24</xdr:row>
      <xdr:rowOff>157389</xdr:rowOff>
    </xdr:to>
    <xdr:sp macro="" textlink="">
      <xdr:nvSpPr>
        <xdr:cNvPr id="28" name="Ромб 14"/>
        <xdr:cNvSpPr>
          <a:spLocks noChangeArrowheads="1"/>
        </xdr:cNvSpPr>
      </xdr:nvSpPr>
      <xdr:spPr bwMode="auto">
        <a:xfrm>
          <a:off x="5004594" y="5159375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52917</xdr:colOff>
      <xdr:row>29</xdr:row>
      <xdr:rowOff>42334</xdr:rowOff>
    </xdr:from>
    <xdr:to>
      <xdr:col>10</xdr:col>
      <xdr:colOff>195792</xdr:colOff>
      <xdr:row>30</xdr:row>
      <xdr:rowOff>136224</xdr:rowOff>
    </xdr:to>
    <xdr:sp macro="" textlink="">
      <xdr:nvSpPr>
        <xdr:cNvPr id="29" name="Ромб 14"/>
        <xdr:cNvSpPr>
          <a:spLocks noChangeArrowheads="1"/>
        </xdr:cNvSpPr>
      </xdr:nvSpPr>
      <xdr:spPr bwMode="auto">
        <a:xfrm>
          <a:off x="5291667" y="6495522"/>
          <a:ext cx="142875" cy="2962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47624</xdr:colOff>
      <xdr:row>103</xdr:row>
      <xdr:rowOff>85724</xdr:rowOff>
    </xdr:from>
    <xdr:to>
      <xdr:col>13</xdr:col>
      <xdr:colOff>229657</xdr:colOff>
      <xdr:row>104</xdr:row>
      <xdr:rowOff>114299</xdr:rowOff>
    </xdr:to>
    <xdr:sp macro="" textlink="">
      <xdr:nvSpPr>
        <xdr:cNvPr id="30" name="Ромб 49"/>
        <xdr:cNvSpPr>
          <a:spLocks noChangeArrowheads="1"/>
        </xdr:cNvSpPr>
      </xdr:nvSpPr>
      <xdr:spPr bwMode="auto">
        <a:xfrm>
          <a:off x="6211660" y="22551117"/>
          <a:ext cx="182033" cy="23268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95</xdr:row>
      <xdr:rowOff>107949</xdr:rowOff>
    </xdr:from>
    <xdr:to>
      <xdr:col>13</xdr:col>
      <xdr:colOff>237150</xdr:colOff>
      <xdr:row>96</xdr:row>
      <xdr:rowOff>87924</xdr:rowOff>
    </xdr:to>
    <xdr:sp macro="" textlink="">
      <xdr:nvSpPr>
        <xdr:cNvPr id="31" name="Прямоугольник 6"/>
        <xdr:cNvSpPr>
          <a:spLocks noChangeArrowheads="1"/>
        </xdr:cNvSpPr>
      </xdr:nvSpPr>
      <xdr:spPr bwMode="auto">
        <a:xfrm>
          <a:off x="6221186" y="20940485"/>
          <a:ext cx="180000" cy="184082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52917</xdr:colOff>
      <xdr:row>97</xdr:row>
      <xdr:rowOff>74083</xdr:rowOff>
    </xdr:from>
    <xdr:to>
      <xdr:col>13</xdr:col>
      <xdr:colOff>234950</xdr:colOff>
      <xdr:row>98</xdr:row>
      <xdr:rowOff>102658</xdr:rowOff>
    </xdr:to>
    <xdr:sp macro="" textlink="">
      <xdr:nvSpPr>
        <xdr:cNvPr id="32" name="Ромб 49"/>
        <xdr:cNvSpPr>
          <a:spLocks noChangeArrowheads="1"/>
        </xdr:cNvSpPr>
      </xdr:nvSpPr>
      <xdr:spPr bwMode="auto">
        <a:xfrm>
          <a:off x="6216953" y="21314833"/>
          <a:ext cx="182033" cy="23268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63500</xdr:colOff>
      <xdr:row>99</xdr:row>
      <xdr:rowOff>105834</xdr:rowOff>
    </xdr:from>
    <xdr:to>
      <xdr:col>13</xdr:col>
      <xdr:colOff>243500</xdr:colOff>
      <xdr:row>100</xdr:row>
      <xdr:rowOff>85810</xdr:rowOff>
    </xdr:to>
    <xdr:sp macro="" textlink="">
      <xdr:nvSpPr>
        <xdr:cNvPr id="33" name="Прямоугольник 6"/>
        <xdr:cNvSpPr>
          <a:spLocks noChangeArrowheads="1"/>
        </xdr:cNvSpPr>
      </xdr:nvSpPr>
      <xdr:spPr bwMode="auto">
        <a:xfrm>
          <a:off x="6227536" y="21754798"/>
          <a:ext cx="180000" cy="184083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63501</xdr:colOff>
      <xdr:row>101</xdr:row>
      <xdr:rowOff>95250</xdr:rowOff>
    </xdr:from>
    <xdr:to>
      <xdr:col>13</xdr:col>
      <xdr:colOff>243501</xdr:colOff>
      <xdr:row>102</xdr:row>
      <xdr:rowOff>75225</xdr:rowOff>
    </xdr:to>
    <xdr:sp macro="" textlink="">
      <xdr:nvSpPr>
        <xdr:cNvPr id="34" name="Прямоугольник 6"/>
        <xdr:cNvSpPr>
          <a:spLocks noChangeArrowheads="1"/>
        </xdr:cNvSpPr>
      </xdr:nvSpPr>
      <xdr:spPr bwMode="auto">
        <a:xfrm>
          <a:off x="6227537" y="22152429"/>
          <a:ext cx="180000" cy="184082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84666</xdr:colOff>
      <xdr:row>93</xdr:row>
      <xdr:rowOff>105833</xdr:rowOff>
    </xdr:from>
    <xdr:to>
      <xdr:col>38</xdr:col>
      <xdr:colOff>264666</xdr:colOff>
      <xdr:row>94</xdr:row>
      <xdr:rowOff>115458</xdr:rowOff>
    </xdr:to>
    <xdr:sp macro="" textlink="">
      <xdr:nvSpPr>
        <xdr:cNvPr id="35" name="Прямоугольник 6"/>
        <xdr:cNvSpPr>
          <a:spLocks noChangeArrowheads="1"/>
        </xdr:cNvSpPr>
      </xdr:nvSpPr>
      <xdr:spPr bwMode="auto">
        <a:xfrm>
          <a:off x="13324416" y="20521083"/>
          <a:ext cx="180000" cy="21070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52917</xdr:colOff>
      <xdr:row>108</xdr:row>
      <xdr:rowOff>10583</xdr:rowOff>
    </xdr:from>
    <xdr:to>
      <xdr:col>38</xdr:col>
      <xdr:colOff>232917</xdr:colOff>
      <xdr:row>108</xdr:row>
      <xdr:rowOff>191642</xdr:rowOff>
    </xdr:to>
    <xdr:sp macro="" textlink="">
      <xdr:nvSpPr>
        <xdr:cNvPr id="36" name="Прямоугольник 6"/>
        <xdr:cNvSpPr>
          <a:spLocks noChangeArrowheads="1"/>
        </xdr:cNvSpPr>
      </xdr:nvSpPr>
      <xdr:spPr bwMode="auto">
        <a:xfrm>
          <a:off x="12996334" y="23442083"/>
          <a:ext cx="180000" cy="18105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52916</xdr:colOff>
      <xdr:row>109</xdr:row>
      <xdr:rowOff>84667</xdr:rowOff>
    </xdr:from>
    <xdr:to>
      <xdr:col>38</xdr:col>
      <xdr:colOff>234949</xdr:colOff>
      <xdr:row>110</xdr:row>
      <xdr:rowOff>113242</xdr:rowOff>
    </xdr:to>
    <xdr:sp macro="" textlink="">
      <xdr:nvSpPr>
        <xdr:cNvPr id="39" name="Ромб 49"/>
        <xdr:cNvSpPr>
          <a:spLocks noChangeArrowheads="1"/>
        </xdr:cNvSpPr>
      </xdr:nvSpPr>
      <xdr:spPr bwMode="auto">
        <a:xfrm>
          <a:off x="12996333" y="23717250"/>
          <a:ext cx="182033" cy="229659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27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28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29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54</xdr:row>
      <xdr:rowOff>95249</xdr:rowOff>
    </xdr:from>
    <xdr:to>
      <xdr:col>47</xdr:col>
      <xdr:colOff>180975</xdr:colOff>
      <xdr:row>54</xdr:row>
      <xdr:rowOff>161924</xdr:rowOff>
    </xdr:to>
    <xdr:sp macro="" textlink="">
      <xdr:nvSpPr>
        <xdr:cNvPr id="30" name="Ромб 14"/>
        <xdr:cNvSpPr>
          <a:spLocks noChangeArrowheads="1"/>
        </xdr:cNvSpPr>
      </xdr:nvSpPr>
      <xdr:spPr bwMode="auto">
        <a:xfrm>
          <a:off x="15982950" y="1169669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53</xdr:row>
      <xdr:rowOff>66675</xdr:rowOff>
    </xdr:from>
    <xdr:to>
      <xdr:col>47</xdr:col>
      <xdr:colOff>200024</xdr:colOff>
      <xdr:row>53</xdr:row>
      <xdr:rowOff>209550</xdr:rowOff>
    </xdr:to>
    <xdr:sp macro="" textlink="">
      <xdr:nvSpPr>
        <xdr:cNvPr id="31" name="Прямоугольник 13"/>
        <xdr:cNvSpPr>
          <a:spLocks noChangeArrowheads="1"/>
        </xdr:cNvSpPr>
      </xdr:nvSpPr>
      <xdr:spPr bwMode="auto">
        <a:xfrm>
          <a:off x="15925799" y="1143000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113</xdr:row>
      <xdr:rowOff>38099</xdr:rowOff>
    </xdr:from>
    <xdr:to>
      <xdr:col>47</xdr:col>
      <xdr:colOff>227625</xdr:colOff>
      <xdr:row>113</xdr:row>
      <xdr:rowOff>218099</xdr:rowOff>
    </xdr:to>
    <xdr:sp macro="" textlink="">
      <xdr:nvSpPr>
        <xdr:cNvPr id="53" name="Прямоугольник 13"/>
        <xdr:cNvSpPr>
          <a:spLocks noChangeArrowheads="1"/>
        </xdr:cNvSpPr>
      </xdr:nvSpPr>
      <xdr:spPr bwMode="auto">
        <a:xfrm>
          <a:off x="15897225" y="24764999"/>
          <a:ext cx="180000" cy="1800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85724</xdr:colOff>
      <xdr:row>114</xdr:row>
      <xdr:rowOff>28575</xdr:rowOff>
    </xdr:from>
    <xdr:to>
      <xdr:col>47</xdr:col>
      <xdr:colOff>229724</xdr:colOff>
      <xdr:row>114</xdr:row>
      <xdr:rowOff>244575</xdr:rowOff>
    </xdr:to>
    <xdr:sp macro="" textlink="">
      <xdr:nvSpPr>
        <xdr:cNvPr id="55" name="Ромб 14"/>
        <xdr:cNvSpPr>
          <a:spLocks noChangeArrowheads="1"/>
        </xdr:cNvSpPr>
      </xdr:nvSpPr>
      <xdr:spPr bwMode="auto">
        <a:xfrm>
          <a:off x="15935324" y="25031700"/>
          <a:ext cx="144000" cy="2160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40821</xdr:colOff>
      <xdr:row>27</xdr:row>
      <xdr:rowOff>95250</xdr:rowOff>
    </xdr:from>
    <xdr:to>
      <xdr:col>20</xdr:col>
      <xdr:colOff>183696</xdr:colOff>
      <xdr:row>28</xdr:row>
      <xdr:rowOff>189139</xdr:rowOff>
    </xdr:to>
    <xdr:sp macro="" textlink="">
      <xdr:nvSpPr>
        <xdr:cNvPr id="32" name="Ромб 14"/>
        <xdr:cNvSpPr>
          <a:spLocks noChangeArrowheads="1"/>
        </xdr:cNvSpPr>
      </xdr:nvSpPr>
      <xdr:spPr bwMode="auto">
        <a:xfrm>
          <a:off x="5306785" y="6055179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81643</xdr:colOff>
      <xdr:row>29</xdr:row>
      <xdr:rowOff>108857</xdr:rowOff>
    </xdr:from>
    <xdr:to>
      <xdr:col>39</xdr:col>
      <xdr:colOff>234043</xdr:colOff>
      <xdr:row>30</xdr:row>
      <xdr:rowOff>118482</xdr:rowOff>
    </xdr:to>
    <xdr:sp macro="" textlink="">
      <xdr:nvSpPr>
        <xdr:cNvPr id="33" name="Прямоугольник 13"/>
        <xdr:cNvSpPr>
          <a:spLocks noChangeArrowheads="1"/>
        </xdr:cNvSpPr>
      </xdr:nvSpPr>
      <xdr:spPr bwMode="auto">
        <a:xfrm>
          <a:off x="10975862" y="6562045"/>
          <a:ext cx="152400" cy="212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68035</xdr:colOff>
      <xdr:row>31</xdr:row>
      <xdr:rowOff>149678</xdr:rowOff>
    </xdr:from>
    <xdr:to>
      <xdr:col>39</xdr:col>
      <xdr:colOff>220435</xdr:colOff>
      <xdr:row>32</xdr:row>
      <xdr:rowOff>136071</xdr:rowOff>
    </xdr:to>
    <xdr:sp macro="" textlink="">
      <xdr:nvSpPr>
        <xdr:cNvPr id="34" name="Прямоугольник 13"/>
        <xdr:cNvSpPr>
          <a:spLocks noChangeArrowheads="1"/>
        </xdr:cNvSpPr>
      </xdr:nvSpPr>
      <xdr:spPr bwMode="auto">
        <a:xfrm>
          <a:off x="10962254" y="7007678"/>
          <a:ext cx="152400" cy="188799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68035</xdr:colOff>
      <xdr:row>41</xdr:row>
      <xdr:rowOff>136071</xdr:rowOff>
    </xdr:from>
    <xdr:to>
      <xdr:col>39</xdr:col>
      <xdr:colOff>220435</xdr:colOff>
      <xdr:row>42</xdr:row>
      <xdr:rowOff>145696</xdr:rowOff>
    </xdr:to>
    <xdr:sp macro="" textlink="">
      <xdr:nvSpPr>
        <xdr:cNvPr id="35" name="Прямоугольник 13"/>
        <xdr:cNvSpPr>
          <a:spLocks noChangeArrowheads="1"/>
        </xdr:cNvSpPr>
      </xdr:nvSpPr>
      <xdr:spPr bwMode="auto">
        <a:xfrm>
          <a:off x="10962254" y="8982415"/>
          <a:ext cx="152400" cy="212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68035</xdr:colOff>
      <xdr:row>47</xdr:row>
      <xdr:rowOff>95249</xdr:rowOff>
    </xdr:from>
    <xdr:to>
      <xdr:col>39</xdr:col>
      <xdr:colOff>210910</xdr:colOff>
      <xdr:row>48</xdr:row>
      <xdr:rowOff>175531</xdr:rowOff>
    </xdr:to>
    <xdr:sp macro="" textlink="">
      <xdr:nvSpPr>
        <xdr:cNvPr id="36" name="Ромб 14"/>
        <xdr:cNvSpPr>
          <a:spLocks noChangeArrowheads="1"/>
        </xdr:cNvSpPr>
      </xdr:nvSpPr>
      <xdr:spPr bwMode="auto">
        <a:xfrm>
          <a:off x="10962254" y="10144124"/>
          <a:ext cx="142875" cy="2945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95</xdr:row>
      <xdr:rowOff>107949</xdr:rowOff>
    </xdr:from>
    <xdr:to>
      <xdr:col>17</xdr:col>
      <xdr:colOff>237150</xdr:colOff>
      <xdr:row>96</xdr:row>
      <xdr:rowOff>87924</xdr:rowOff>
    </xdr:to>
    <xdr:sp macro="" textlink="">
      <xdr:nvSpPr>
        <xdr:cNvPr id="24" name="Прямоугольник 6"/>
        <xdr:cNvSpPr>
          <a:spLocks noChangeArrowheads="1"/>
        </xdr:cNvSpPr>
      </xdr:nvSpPr>
      <xdr:spPr bwMode="auto">
        <a:xfrm>
          <a:off x="6162675" y="24987249"/>
          <a:ext cx="180000" cy="1800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93</xdr:row>
      <xdr:rowOff>114300</xdr:rowOff>
    </xdr:from>
    <xdr:to>
      <xdr:col>17</xdr:col>
      <xdr:colOff>220200</xdr:colOff>
      <xdr:row>94</xdr:row>
      <xdr:rowOff>130275</xdr:rowOff>
    </xdr:to>
    <xdr:sp macro="" textlink="">
      <xdr:nvSpPr>
        <xdr:cNvPr id="25" name="Ромб 24"/>
        <xdr:cNvSpPr>
          <a:spLocks noChangeArrowheads="1"/>
        </xdr:cNvSpPr>
      </xdr:nvSpPr>
      <xdr:spPr bwMode="auto">
        <a:xfrm>
          <a:off x="6181725" y="24593550"/>
          <a:ext cx="144000" cy="2160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103</xdr:row>
      <xdr:rowOff>85725</xdr:rowOff>
    </xdr:from>
    <xdr:to>
      <xdr:col>17</xdr:col>
      <xdr:colOff>239183</xdr:colOff>
      <xdr:row>104</xdr:row>
      <xdr:rowOff>114300</xdr:rowOff>
    </xdr:to>
    <xdr:sp macro="" textlink="">
      <xdr:nvSpPr>
        <xdr:cNvPr id="26" name="Ромб 49"/>
        <xdr:cNvSpPr>
          <a:spLocks noChangeArrowheads="1"/>
        </xdr:cNvSpPr>
      </xdr:nvSpPr>
      <xdr:spPr bwMode="auto">
        <a:xfrm>
          <a:off x="6162675" y="26565225"/>
          <a:ext cx="182033" cy="2286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107</xdr:row>
      <xdr:rowOff>85725</xdr:rowOff>
    </xdr:from>
    <xdr:to>
      <xdr:col>17</xdr:col>
      <xdr:colOff>239183</xdr:colOff>
      <xdr:row>108</xdr:row>
      <xdr:rowOff>114300</xdr:rowOff>
    </xdr:to>
    <xdr:sp macro="" textlink="">
      <xdr:nvSpPr>
        <xdr:cNvPr id="37" name="Ромб 49"/>
        <xdr:cNvSpPr>
          <a:spLocks noChangeArrowheads="1"/>
        </xdr:cNvSpPr>
      </xdr:nvSpPr>
      <xdr:spPr bwMode="auto">
        <a:xfrm>
          <a:off x="6162675" y="27365325"/>
          <a:ext cx="182033" cy="2286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71437</xdr:colOff>
      <xdr:row>101</xdr:row>
      <xdr:rowOff>95250</xdr:rowOff>
    </xdr:from>
    <xdr:to>
      <xdr:col>17</xdr:col>
      <xdr:colOff>253470</xdr:colOff>
      <xdr:row>102</xdr:row>
      <xdr:rowOff>123825</xdr:rowOff>
    </xdr:to>
    <xdr:sp macro="" textlink="">
      <xdr:nvSpPr>
        <xdr:cNvPr id="23" name="Ромб 49"/>
        <xdr:cNvSpPr>
          <a:spLocks noChangeArrowheads="1"/>
        </xdr:cNvSpPr>
      </xdr:nvSpPr>
      <xdr:spPr bwMode="auto">
        <a:xfrm>
          <a:off x="7096125" y="21836063"/>
          <a:ext cx="182033" cy="23098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66674</xdr:colOff>
      <xdr:row>99</xdr:row>
      <xdr:rowOff>127000</xdr:rowOff>
    </xdr:from>
    <xdr:to>
      <xdr:col>46</xdr:col>
      <xdr:colOff>246674</xdr:colOff>
      <xdr:row>100</xdr:row>
      <xdr:rowOff>100625</xdr:rowOff>
    </xdr:to>
    <xdr:sp macro="" textlink="">
      <xdr:nvSpPr>
        <xdr:cNvPr id="43" name="Прямоугольник 48"/>
        <xdr:cNvSpPr>
          <a:spLocks noChangeArrowheads="1"/>
        </xdr:cNvSpPr>
      </xdr:nvSpPr>
      <xdr:spPr bwMode="auto">
        <a:xfrm>
          <a:off x="15425737" y="21463000"/>
          <a:ext cx="180000" cy="176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48683</xdr:colOff>
      <xdr:row>97</xdr:row>
      <xdr:rowOff>121709</xdr:rowOff>
    </xdr:from>
    <xdr:to>
      <xdr:col>46</xdr:col>
      <xdr:colOff>228683</xdr:colOff>
      <xdr:row>98</xdr:row>
      <xdr:rowOff>131334</xdr:rowOff>
    </xdr:to>
    <xdr:sp macro="" textlink="">
      <xdr:nvSpPr>
        <xdr:cNvPr id="44" name="Прямоугольник 6"/>
        <xdr:cNvSpPr>
          <a:spLocks noChangeArrowheads="1"/>
        </xdr:cNvSpPr>
      </xdr:nvSpPr>
      <xdr:spPr bwMode="auto">
        <a:xfrm>
          <a:off x="15407746" y="21052897"/>
          <a:ext cx="180000" cy="212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60325</xdr:colOff>
      <xdr:row>105</xdr:row>
      <xdr:rowOff>190500</xdr:rowOff>
    </xdr:from>
    <xdr:to>
      <xdr:col>46</xdr:col>
      <xdr:colOff>240325</xdr:colOff>
      <xdr:row>106</xdr:row>
      <xdr:rowOff>164125</xdr:rowOff>
    </xdr:to>
    <xdr:sp macro="" textlink="">
      <xdr:nvSpPr>
        <xdr:cNvPr id="45" name="Прямоугольник 6"/>
        <xdr:cNvSpPr>
          <a:spLocks noChangeArrowheads="1"/>
        </xdr:cNvSpPr>
      </xdr:nvSpPr>
      <xdr:spPr bwMode="auto">
        <a:xfrm>
          <a:off x="15419388" y="22740938"/>
          <a:ext cx="180000" cy="176031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69849</xdr:colOff>
      <xdr:row>109</xdr:row>
      <xdr:rowOff>85725</xdr:rowOff>
    </xdr:from>
    <xdr:to>
      <xdr:col>46</xdr:col>
      <xdr:colOff>251882</xdr:colOff>
      <xdr:row>110</xdr:row>
      <xdr:rowOff>114300</xdr:rowOff>
    </xdr:to>
    <xdr:sp macro="" textlink="">
      <xdr:nvSpPr>
        <xdr:cNvPr id="46" name="Ромб 49"/>
        <xdr:cNvSpPr>
          <a:spLocks noChangeArrowheads="1"/>
        </xdr:cNvSpPr>
      </xdr:nvSpPr>
      <xdr:spPr bwMode="auto">
        <a:xfrm>
          <a:off x="15428912" y="23445788"/>
          <a:ext cx="182033" cy="230981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12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13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14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44</xdr:row>
      <xdr:rowOff>95249</xdr:rowOff>
    </xdr:from>
    <xdr:to>
      <xdr:col>47</xdr:col>
      <xdr:colOff>180975</xdr:colOff>
      <xdr:row>44</xdr:row>
      <xdr:rowOff>161924</xdr:rowOff>
    </xdr:to>
    <xdr:sp macro="" textlink="">
      <xdr:nvSpPr>
        <xdr:cNvPr id="15" name="Ромб 14"/>
        <xdr:cNvSpPr>
          <a:spLocks noChangeArrowheads="1"/>
        </xdr:cNvSpPr>
      </xdr:nvSpPr>
      <xdr:spPr bwMode="auto">
        <a:xfrm>
          <a:off x="15982950" y="1163954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43</xdr:row>
      <xdr:rowOff>66675</xdr:rowOff>
    </xdr:from>
    <xdr:to>
      <xdr:col>47</xdr:col>
      <xdr:colOff>200024</xdr:colOff>
      <xdr:row>43</xdr:row>
      <xdr:rowOff>209550</xdr:rowOff>
    </xdr:to>
    <xdr:sp macro="" textlink="">
      <xdr:nvSpPr>
        <xdr:cNvPr id="16" name="Прямоугольник 13"/>
        <xdr:cNvSpPr>
          <a:spLocks noChangeArrowheads="1"/>
        </xdr:cNvSpPr>
      </xdr:nvSpPr>
      <xdr:spPr bwMode="auto">
        <a:xfrm>
          <a:off x="15925799" y="1137285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40821</xdr:colOff>
      <xdr:row>27</xdr:row>
      <xdr:rowOff>95250</xdr:rowOff>
    </xdr:from>
    <xdr:to>
      <xdr:col>33</xdr:col>
      <xdr:colOff>183696</xdr:colOff>
      <xdr:row>28</xdr:row>
      <xdr:rowOff>189139</xdr:rowOff>
    </xdr:to>
    <xdr:sp macro="" textlink="">
      <xdr:nvSpPr>
        <xdr:cNvPr id="44" name="Ромб 14"/>
        <xdr:cNvSpPr>
          <a:spLocks noChangeArrowheads="1"/>
        </xdr:cNvSpPr>
      </xdr:nvSpPr>
      <xdr:spPr bwMode="auto">
        <a:xfrm>
          <a:off x="8001000" y="6055179"/>
          <a:ext cx="142875" cy="297996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107</xdr:row>
      <xdr:rowOff>28575</xdr:rowOff>
    </xdr:from>
    <xdr:to>
      <xdr:col>47</xdr:col>
      <xdr:colOff>228600</xdr:colOff>
      <xdr:row>108</xdr:row>
      <xdr:rowOff>9525</xdr:rowOff>
    </xdr:to>
    <xdr:sp macro="" textlink="">
      <xdr:nvSpPr>
        <xdr:cNvPr id="77" name="Ромб 14"/>
        <xdr:cNvSpPr>
          <a:spLocks noChangeArrowheads="1"/>
        </xdr:cNvSpPr>
      </xdr:nvSpPr>
      <xdr:spPr bwMode="auto">
        <a:xfrm>
          <a:off x="15516225" y="11410950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107</xdr:row>
      <xdr:rowOff>28575</xdr:rowOff>
    </xdr:from>
    <xdr:to>
      <xdr:col>47</xdr:col>
      <xdr:colOff>228600</xdr:colOff>
      <xdr:row>108</xdr:row>
      <xdr:rowOff>9525</xdr:rowOff>
    </xdr:to>
    <xdr:sp macro="" textlink="">
      <xdr:nvSpPr>
        <xdr:cNvPr id="78" name="Ромб 14"/>
        <xdr:cNvSpPr>
          <a:spLocks noChangeArrowheads="1"/>
        </xdr:cNvSpPr>
      </xdr:nvSpPr>
      <xdr:spPr bwMode="auto">
        <a:xfrm>
          <a:off x="15516225" y="11410950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107</xdr:row>
      <xdr:rowOff>28575</xdr:rowOff>
    </xdr:from>
    <xdr:to>
      <xdr:col>47</xdr:col>
      <xdr:colOff>228600</xdr:colOff>
      <xdr:row>108</xdr:row>
      <xdr:rowOff>9525</xdr:rowOff>
    </xdr:to>
    <xdr:sp macro="" textlink="">
      <xdr:nvSpPr>
        <xdr:cNvPr id="79" name="Ромб 14"/>
        <xdr:cNvSpPr>
          <a:spLocks noChangeArrowheads="1"/>
        </xdr:cNvSpPr>
      </xdr:nvSpPr>
      <xdr:spPr bwMode="auto">
        <a:xfrm>
          <a:off x="15516225" y="11410950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107</xdr:row>
      <xdr:rowOff>95249</xdr:rowOff>
    </xdr:from>
    <xdr:to>
      <xdr:col>47</xdr:col>
      <xdr:colOff>180975</xdr:colOff>
      <xdr:row>107</xdr:row>
      <xdr:rowOff>161924</xdr:rowOff>
    </xdr:to>
    <xdr:sp macro="" textlink="">
      <xdr:nvSpPr>
        <xdr:cNvPr id="80" name="Ромб 79"/>
        <xdr:cNvSpPr>
          <a:spLocks noChangeArrowheads="1"/>
        </xdr:cNvSpPr>
      </xdr:nvSpPr>
      <xdr:spPr bwMode="auto">
        <a:xfrm>
          <a:off x="15563850" y="11477624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106</xdr:row>
      <xdr:rowOff>66675</xdr:rowOff>
    </xdr:from>
    <xdr:to>
      <xdr:col>47</xdr:col>
      <xdr:colOff>200024</xdr:colOff>
      <xdr:row>106</xdr:row>
      <xdr:rowOff>209550</xdr:rowOff>
    </xdr:to>
    <xdr:sp macro="" textlink="">
      <xdr:nvSpPr>
        <xdr:cNvPr id="81" name="Прямоугольник 13"/>
        <xdr:cNvSpPr>
          <a:spLocks noChangeArrowheads="1"/>
        </xdr:cNvSpPr>
      </xdr:nvSpPr>
      <xdr:spPr bwMode="auto">
        <a:xfrm>
          <a:off x="15506699" y="11210925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81643</xdr:colOff>
      <xdr:row>84</xdr:row>
      <xdr:rowOff>108857</xdr:rowOff>
    </xdr:from>
    <xdr:to>
      <xdr:col>17</xdr:col>
      <xdr:colOff>234043</xdr:colOff>
      <xdr:row>85</xdr:row>
      <xdr:rowOff>118482</xdr:rowOff>
    </xdr:to>
    <xdr:sp macro="" textlink="">
      <xdr:nvSpPr>
        <xdr:cNvPr id="87" name="Прямоугольник 13"/>
        <xdr:cNvSpPr>
          <a:spLocks noChangeArrowheads="1"/>
        </xdr:cNvSpPr>
      </xdr:nvSpPr>
      <xdr:spPr bwMode="auto">
        <a:xfrm>
          <a:off x="13617726" y="6511774"/>
          <a:ext cx="152400" cy="21070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86</xdr:row>
      <xdr:rowOff>149678</xdr:rowOff>
    </xdr:from>
    <xdr:to>
      <xdr:col>17</xdr:col>
      <xdr:colOff>220435</xdr:colOff>
      <xdr:row>87</xdr:row>
      <xdr:rowOff>136071</xdr:rowOff>
    </xdr:to>
    <xdr:sp macro="" textlink="">
      <xdr:nvSpPr>
        <xdr:cNvPr id="88" name="Прямоугольник 13"/>
        <xdr:cNvSpPr>
          <a:spLocks noChangeArrowheads="1"/>
        </xdr:cNvSpPr>
      </xdr:nvSpPr>
      <xdr:spPr bwMode="auto">
        <a:xfrm>
          <a:off x="13604118" y="6954761"/>
          <a:ext cx="152400" cy="18747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94</xdr:row>
      <xdr:rowOff>136071</xdr:rowOff>
    </xdr:from>
    <xdr:to>
      <xdr:col>17</xdr:col>
      <xdr:colOff>220435</xdr:colOff>
      <xdr:row>95</xdr:row>
      <xdr:rowOff>145696</xdr:rowOff>
    </xdr:to>
    <xdr:sp macro="" textlink="">
      <xdr:nvSpPr>
        <xdr:cNvPr id="89" name="Прямоугольник 13"/>
        <xdr:cNvSpPr>
          <a:spLocks noChangeArrowheads="1"/>
        </xdr:cNvSpPr>
      </xdr:nvSpPr>
      <xdr:spPr bwMode="auto">
        <a:xfrm>
          <a:off x="13604118" y="8930821"/>
          <a:ext cx="152400" cy="21070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100</xdr:row>
      <xdr:rowOff>95249</xdr:rowOff>
    </xdr:from>
    <xdr:to>
      <xdr:col>17</xdr:col>
      <xdr:colOff>210910</xdr:colOff>
      <xdr:row>101</xdr:row>
      <xdr:rowOff>175531</xdr:rowOff>
    </xdr:to>
    <xdr:sp macro="" textlink="">
      <xdr:nvSpPr>
        <xdr:cNvPr id="90" name="Ромб 14"/>
        <xdr:cNvSpPr>
          <a:spLocks noChangeArrowheads="1"/>
        </xdr:cNvSpPr>
      </xdr:nvSpPr>
      <xdr:spPr bwMode="auto">
        <a:xfrm>
          <a:off x="13604118" y="10096499"/>
          <a:ext cx="142875" cy="30253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149</xdr:row>
      <xdr:rowOff>107949</xdr:rowOff>
    </xdr:from>
    <xdr:to>
      <xdr:col>44</xdr:col>
      <xdr:colOff>237150</xdr:colOff>
      <xdr:row>150</xdr:row>
      <xdr:rowOff>87924</xdr:rowOff>
    </xdr:to>
    <xdr:sp macro="" textlink="">
      <xdr:nvSpPr>
        <xdr:cNvPr id="45" name="Прямоугольник 6"/>
        <xdr:cNvSpPr>
          <a:spLocks noChangeArrowheads="1"/>
        </xdr:cNvSpPr>
      </xdr:nvSpPr>
      <xdr:spPr bwMode="auto">
        <a:xfrm>
          <a:off x="7073900" y="43764199"/>
          <a:ext cx="180000" cy="18105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76200</xdr:colOff>
      <xdr:row>147</xdr:row>
      <xdr:rowOff>114300</xdr:rowOff>
    </xdr:from>
    <xdr:to>
      <xdr:col>44</xdr:col>
      <xdr:colOff>220200</xdr:colOff>
      <xdr:row>148</xdr:row>
      <xdr:rowOff>130275</xdr:rowOff>
    </xdr:to>
    <xdr:sp macro="" textlink="">
      <xdr:nvSpPr>
        <xdr:cNvPr id="46" name="Ромб 45"/>
        <xdr:cNvSpPr>
          <a:spLocks noChangeArrowheads="1"/>
        </xdr:cNvSpPr>
      </xdr:nvSpPr>
      <xdr:spPr bwMode="auto">
        <a:xfrm>
          <a:off x="7092950" y="43368383"/>
          <a:ext cx="144000" cy="217059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157</xdr:row>
      <xdr:rowOff>85725</xdr:rowOff>
    </xdr:from>
    <xdr:to>
      <xdr:col>44</xdr:col>
      <xdr:colOff>239183</xdr:colOff>
      <xdr:row>158</xdr:row>
      <xdr:rowOff>114300</xdr:rowOff>
    </xdr:to>
    <xdr:sp macro="" textlink="">
      <xdr:nvSpPr>
        <xdr:cNvPr id="47" name="Ромб 49"/>
        <xdr:cNvSpPr>
          <a:spLocks noChangeArrowheads="1"/>
        </xdr:cNvSpPr>
      </xdr:nvSpPr>
      <xdr:spPr bwMode="auto">
        <a:xfrm>
          <a:off x="7073900" y="45350642"/>
          <a:ext cx="182033" cy="229658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161</xdr:row>
      <xdr:rowOff>85725</xdr:rowOff>
    </xdr:from>
    <xdr:to>
      <xdr:col>44</xdr:col>
      <xdr:colOff>239183</xdr:colOff>
      <xdr:row>162</xdr:row>
      <xdr:rowOff>114300</xdr:rowOff>
    </xdr:to>
    <xdr:sp macro="" textlink="">
      <xdr:nvSpPr>
        <xdr:cNvPr id="48" name="Ромб 49"/>
        <xdr:cNvSpPr>
          <a:spLocks noChangeArrowheads="1"/>
        </xdr:cNvSpPr>
      </xdr:nvSpPr>
      <xdr:spPr bwMode="auto">
        <a:xfrm>
          <a:off x="7073900" y="46154975"/>
          <a:ext cx="182033" cy="229658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163</xdr:row>
      <xdr:rowOff>38099</xdr:rowOff>
    </xdr:from>
    <xdr:to>
      <xdr:col>47</xdr:col>
      <xdr:colOff>227625</xdr:colOff>
      <xdr:row>163</xdr:row>
      <xdr:rowOff>218099</xdr:rowOff>
    </xdr:to>
    <xdr:sp macro="" textlink="">
      <xdr:nvSpPr>
        <xdr:cNvPr id="23" name="Прямоугольник 13"/>
        <xdr:cNvSpPr>
          <a:spLocks noChangeArrowheads="1"/>
        </xdr:cNvSpPr>
      </xdr:nvSpPr>
      <xdr:spPr bwMode="auto">
        <a:xfrm>
          <a:off x="15954375" y="48456849"/>
          <a:ext cx="180000" cy="1609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85724</xdr:colOff>
      <xdr:row>164</xdr:row>
      <xdr:rowOff>28575</xdr:rowOff>
    </xdr:from>
    <xdr:to>
      <xdr:col>47</xdr:col>
      <xdr:colOff>229724</xdr:colOff>
      <xdr:row>164</xdr:row>
      <xdr:rowOff>244575</xdr:rowOff>
    </xdr:to>
    <xdr:sp macro="" textlink="">
      <xdr:nvSpPr>
        <xdr:cNvPr id="24" name="Ромб 14"/>
        <xdr:cNvSpPr>
          <a:spLocks noChangeArrowheads="1"/>
        </xdr:cNvSpPr>
      </xdr:nvSpPr>
      <xdr:spPr bwMode="auto">
        <a:xfrm>
          <a:off x="15992474" y="48648408"/>
          <a:ext cx="144000" cy="21600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29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30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44</xdr:row>
      <xdr:rowOff>28575</xdr:rowOff>
    </xdr:from>
    <xdr:to>
      <xdr:col>47</xdr:col>
      <xdr:colOff>228600</xdr:colOff>
      <xdr:row>45</xdr:row>
      <xdr:rowOff>9525</xdr:rowOff>
    </xdr:to>
    <xdr:sp macro="" textlink="">
      <xdr:nvSpPr>
        <xdr:cNvPr id="31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44</xdr:row>
      <xdr:rowOff>95249</xdr:rowOff>
    </xdr:from>
    <xdr:to>
      <xdr:col>47</xdr:col>
      <xdr:colOff>180975</xdr:colOff>
      <xdr:row>44</xdr:row>
      <xdr:rowOff>161924</xdr:rowOff>
    </xdr:to>
    <xdr:sp macro="" textlink="">
      <xdr:nvSpPr>
        <xdr:cNvPr id="32" name="Ромб 31"/>
        <xdr:cNvSpPr>
          <a:spLocks noChangeArrowheads="1"/>
        </xdr:cNvSpPr>
      </xdr:nvSpPr>
      <xdr:spPr bwMode="auto">
        <a:xfrm>
          <a:off x="15982950" y="1163954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43</xdr:row>
      <xdr:rowOff>66675</xdr:rowOff>
    </xdr:from>
    <xdr:to>
      <xdr:col>47</xdr:col>
      <xdr:colOff>200024</xdr:colOff>
      <xdr:row>43</xdr:row>
      <xdr:rowOff>209550</xdr:rowOff>
    </xdr:to>
    <xdr:sp macro="" textlink="">
      <xdr:nvSpPr>
        <xdr:cNvPr id="33" name="Прямоугольник 13"/>
        <xdr:cNvSpPr>
          <a:spLocks noChangeArrowheads="1"/>
        </xdr:cNvSpPr>
      </xdr:nvSpPr>
      <xdr:spPr bwMode="auto">
        <a:xfrm>
          <a:off x="15925799" y="1137285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108</xdr:row>
      <xdr:rowOff>28575</xdr:rowOff>
    </xdr:from>
    <xdr:to>
      <xdr:col>47</xdr:col>
      <xdr:colOff>228600</xdr:colOff>
      <xdr:row>109</xdr:row>
      <xdr:rowOff>9525</xdr:rowOff>
    </xdr:to>
    <xdr:sp macro="" textlink="">
      <xdr:nvSpPr>
        <xdr:cNvPr id="55" name="Ромб 14"/>
        <xdr:cNvSpPr>
          <a:spLocks noChangeArrowheads="1"/>
        </xdr:cNvSpPr>
      </xdr:nvSpPr>
      <xdr:spPr bwMode="auto">
        <a:xfrm>
          <a:off x="15935325" y="30546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108</xdr:row>
      <xdr:rowOff>28575</xdr:rowOff>
    </xdr:from>
    <xdr:to>
      <xdr:col>47</xdr:col>
      <xdr:colOff>228600</xdr:colOff>
      <xdr:row>109</xdr:row>
      <xdr:rowOff>9525</xdr:rowOff>
    </xdr:to>
    <xdr:sp macro="" textlink="">
      <xdr:nvSpPr>
        <xdr:cNvPr id="56" name="Ромб 14"/>
        <xdr:cNvSpPr>
          <a:spLocks noChangeArrowheads="1"/>
        </xdr:cNvSpPr>
      </xdr:nvSpPr>
      <xdr:spPr bwMode="auto">
        <a:xfrm>
          <a:off x="15935325" y="30546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108</xdr:row>
      <xdr:rowOff>28575</xdr:rowOff>
    </xdr:from>
    <xdr:to>
      <xdr:col>47</xdr:col>
      <xdr:colOff>228600</xdr:colOff>
      <xdr:row>109</xdr:row>
      <xdr:rowOff>9525</xdr:rowOff>
    </xdr:to>
    <xdr:sp macro="" textlink="">
      <xdr:nvSpPr>
        <xdr:cNvPr id="57" name="Ромб 14"/>
        <xdr:cNvSpPr>
          <a:spLocks noChangeArrowheads="1"/>
        </xdr:cNvSpPr>
      </xdr:nvSpPr>
      <xdr:spPr bwMode="auto">
        <a:xfrm>
          <a:off x="15935325" y="305466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108</xdr:row>
      <xdr:rowOff>95249</xdr:rowOff>
    </xdr:from>
    <xdr:to>
      <xdr:col>47</xdr:col>
      <xdr:colOff>180975</xdr:colOff>
      <xdr:row>108</xdr:row>
      <xdr:rowOff>161924</xdr:rowOff>
    </xdr:to>
    <xdr:sp macro="" textlink="">
      <xdr:nvSpPr>
        <xdr:cNvPr id="58" name="Ромб 57"/>
        <xdr:cNvSpPr>
          <a:spLocks noChangeArrowheads="1"/>
        </xdr:cNvSpPr>
      </xdr:nvSpPr>
      <xdr:spPr bwMode="auto">
        <a:xfrm>
          <a:off x="15982950" y="3061334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107</xdr:row>
      <xdr:rowOff>66675</xdr:rowOff>
    </xdr:from>
    <xdr:to>
      <xdr:col>47</xdr:col>
      <xdr:colOff>200024</xdr:colOff>
      <xdr:row>107</xdr:row>
      <xdr:rowOff>209550</xdr:rowOff>
    </xdr:to>
    <xdr:sp macro="" textlink="">
      <xdr:nvSpPr>
        <xdr:cNvPr id="59" name="Прямоугольник 13"/>
        <xdr:cNvSpPr>
          <a:spLocks noChangeArrowheads="1"/>
        </xdr:cNvSpPr>
      </xdr:nvSpPr>
      <xdr:spPr bwMode="auto">
        <a:xfrm>
          <a:off x="15925799" y="3034665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81643</xdr:colOff>
      <xdr:row>79</xdr:row>
      <xdr:rowOff>108857</xdr:rowOff>
    </xdr:from>
    <xdr:to>
      <xdr:col>17</xdr:col>
      <xdr:colOff>234043</xdr:colOff>
      <xdr:row>80</xdr:row>
      <xdr:rowOff>118482</xdr:rowOff>
    </xdr:to>
    <xdr:sp macro="" textlink="">
      <xdr:nvSpPr>
        <xdr:cNvPr id="60" name="Прямоугольник 13"/>
        <xdr:cNvSpPr>
          <a:spLocks noChangeArrowheads="1"/>
        </xdr:cNvSpPr>
      </xdr:nvSpPr>
      <xdr:spPr bwMode="auto">
        <a:xfrm>
          <a:off x="7072993" y="25512032"/>
          <a:ext cx="152400" cy="2096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81</xdr:row>
      <xdr:rowOff>149678</xdr:rowOff>
    </xdr:from>
    <xdr:to>
      <xdr:col>17</xdr:col>
      <xdr:colOff>220435</xdr:colOff>
      <xdr:row>82</xdr:row>
      <xdr:rowOff>136071</xdr:rowOff>
    </xdr:to>
    <xdr:sp macro="" textlink="">
      <xdr:nvSpPr>
        <xdr:cNvPr id="61" name="Прямоугольник 13"/>
        <xdr:cNvSpPr>
          <a:spLocks noChangeArrowheads="1"/>
        </xdr:cNvSpPr>
      </xdr:nvSpPr>
      <xdr:spPr bwMode="auto">
        <a:xfrm>
          <a:off x="7059385" y="2595290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87</xdr:row>
      <xdr:rowOff>136071</xdr:rowOff>
    </xdr:from>
    <xdr:to>
      <xdr:col>17</xdr:col>
      <xdr:colOff>220435</xdr:colOff>
      <xdr:row>88</xdr:row>
      <xdr:rowOff>145696</xdr:rowOff>
    </xdr:to>
    <xdr:sp macro="" textlink="">
      <xdr:nvSpPr>
        <xdr:cNvPr id="62" name="Прямоугольник 13"/>
        <xdr:cNvSpPr>
          <a:spLocks noChangeArrowheads="1"/>
        </xdr:cNvSpPr>
      </xdr:nvSpPr>
      <xdr:spPr bwMode="auto">
        <a:xfrm>
          <a:off x="7059385" y="27920496"/>
          <a:ext cx="152400" cy="2096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68035</xdr:colOff>
      <xdr:row>93</xdr:row>
      <xdr:rowOff>95249</xdr:rowOff>
    </xdr:from>
    <xdr:to>
      <xdr:col>17</xdr:col>
      <xdr:colOff>210910</xdr:colOff>
      <xdr:row>94</xdr:row>
      <xdr:rowOff>175531</xdr:rowOff>
    </xdr:to>
    <xdr:sp macro="" textlink="">
      <xdr:nvSpPr>
        <xdr:cNvPr id="63" name="Ромб 14"/>
        <xdr:cNvSpPr>
          <a:spLocks noChangeArrowheads="1"/>
        </xdr:cNvSpPr>
      </xdr:nvSpPr>
      <xdr:spPr bwMode="auto">
        <a:xfrm>
          <a:off x="7059385" y="29079824"/>
          <a:ext cx="142875" cy="29935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40821</xdr:colOff>
      <xdr:row>27</xdr:row>
      <xdr:rowOff>95250</xdr:rowOff>
    </xdr:from>
    <xdr:to>
      <xdr:col>41</xdr:col>
      <xdr:colOff>183696</xdr:colOff>
      <xdr:row>28</xdr:row>
      <xdr:rowOff>189139</xdr:rowOff>
    </xdr:to>
    <xdr:sp macro="" textlink="">
      <xdr:nvSpPr>
        <xdr:cNvPr id="76" name="Ромб 14"/>
        <xdr:cNvSpPr>
          <a:spLocks noChangeArrowheads="1"/>
        </xdr:cNvSpPr>
      </xdr:nvSpPr>
      <xdr:spPr bwMode="auto">
        <a:xfrm>
          <a:off x="11798904" y="6043083"/>
          <a:ext cx="142875" cy="29497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47625</xdr:colOff>
      <xdr:row>83</xdr:row>
      <xdr:rowOff>107156</xdr:rowOff>
    </xdr:from>
    <xdr:to>
      <xdr:col>44</xdr:col>
      <xdr:colOff>229658</xdr:colOff>
      <xdr:row>84</xdr:row>
      <xdr:rowOff>135732</xdr:rowOff>
    </xdr:to>
    <xdr:sp macro="" textlink="">
      <xdr:nvSpPr>
        <xdr:cNvPr id="34" name="Ромб 49"/>
        <xdr:cNvSpPr>
          <a:spLocks noChangeArrowheads="1"/>
        </xdr:cNvSpPr>
      </xdr:nvSpPr>
      <xdr:spPr bwMode="auto">
        <a:xfrm>
          <a:off x="15109031" y="20538281"/>
          <a:ext cx="182033" cy="230982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83344</xdr:colOff>
      <xdr:row>85</xdr:row>
      <xdr:rowOff>130968</xdr:rowOff>
    </xdr:from>
    <xdr:to>
      <xdr:col>44</xdr:col>
      <xdr:colOff>235743</xdr:colOff>
      <xdr:row>86</xdr:row>
      <xdr:rowOff>107155</xdr:rowOff>
    </xdr:to>
    <xdr:sp macro="" textlink="">
      <xdr:nvSpPr>
        <xdr:cNvPr id="35" name="Прямоугольник 13"/>
        <xdr:cNvSpPr>
          <a:spLocks noChangeArrowheads="1"/>
        </xdr:cNvSpPr>
      </xdr:nvSpPr>
      <xdr:spPr bwMode="auto">
        <a:xfrm>
          <a:off x="15144750" y="20966906"/>
          <a:ext cx="152399" cy="166687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59531</xdr:colOff>
      <xdr:row>95</xdr:row>
      <xdr:rowOff>107155</xdr:rowOff>
    </xdr:from>
    <xdr:to>
      <xdr:col>44</xdr:col>
      <xdr:colOff>238124</xdr:colOff>
      <xdr:row>96</xdr:row>
      <xdr:rowOff>107156</xdr:rowOff>
    </xdr:to>
    <xdr:sp macro="" textlink="">
      <xdr:nvSpPr>
        <xdr:cNvPr id="36" name="Ромб 14"/>
        <xdr:cNvSpPr>
          <a:spLocks noChangeArrowheads="1"/>
        </xdr:cNvSpPr>
      </xdr:nvSpPr>
      <xdr:spPr bwMode="auto">
        <a:xfrm>
          <a:off x="15120937" y="22955249"/>
          <a:ext cx="178593" cy="21431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59531</xdr:colOff>
      <xdr:row>99</xdr:row>
      <xdr:rowOff>107156</xdr:rowOff>
    </xdr:from>
    <xdr:to>
      <xdr:col>44</xdr:col>
      <xdr:colOff>238124</xdr:colOff>
      <xdr:row>100</xdr:row>
      <xdr:rowOff>107157</xdr:rowOff>
    </xdr:to>
    <xdr:sp macro="" textlink="">
      <xdr:nvSpPr>
        <xdr:cNvPr id="37" name="Ромб 14"/>
        <xdr:cNvSpPr>
          <a:spLocks noChangeArrowheads="1"/>
        </xdr:cNvSpPr>
      </xdr:nvSpPr>
      <xdr:spPr bwMode="auto">
        <a:xfrm>
          <a:off x="15120937" y="23812500"/>
          <a:ext cx="178593" cy="21431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59531</xdr:colOff>
      <xdr:row>97</xdr:row>
      <xdr:rowOff>107156</xdr:rowOff>
    </xdr:from>
    <xdr:to>
      <xdr:col>44</xdr:col>
      <xdr:colOff>238124</xdr:colOff>
      <xdr:row>98</xdr:row>
      <xdr:rowOff>107157</xdr:rowOff>
    </xdr:to>
    <xdr:sp macro="" textlink="">
      <xdr:nvSpPr>
        <xdr:cNvPr id="38" name="Ромб 14"/>
        <xdr:cNvSpPr>
          <a:spLocks noChangeArrowheads="1"/>
        </xdr:cNvSpPr>
      </xdr:nvSpPr>
      <xdr:spPr bwMode="auto">
        <a:xfrm>
          <a:off x="15120937" y="23383875"/>
          <a:ext cx="178593" cy="214313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46</xdr:row>
      <xdr:rowOff>28575</xdr:rowOff>
    </xdr:from>
    <xdr:to>
      <xdr:col>47</xdr:col>
      <xdr:colOff>228600</xdr:colOff>
      <xdr:row>47</xdr:row>
      <xdr:rowOff>9525</xdr:rowOff>
    </xdr:to>
    <xdr:sp macro="" textlink="">
      <xdr:nvSpPr>
        <xdr:cNvPr id="29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46</xdr:row>
      <xdr:rowOff>28575</xdr:rowOff>
    </xdr:from>
    <xdr:to>
      <xdr:col>47</xdr:col>
      <xdr:colOff>228600</xdr:colOff>
      <xdr:row>47</xdr:row>
      <xdr:rowOff>9525</xdr:rowOff>
    </xdr:to>
    <xdr:sp macro="" textlink="">
      <xdr:nvSpPr>
        <xdr:cNvPr id="30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46</xdr:row>
      <xdr:rowOff>28575</xdr:rowOff>
    </xdr:from>
    <xdr:to>
      <xdr:col>47</xdr:col>
      <xdr:colOff>228600</xdr:colOff>
      <xdr:row>47</xdr:row>
      <xdr:rowOff>9525</xdr:rowOff>
    </xdr:to>
    <xdr:sp macro="" textlink="">
      <xdr:nvSpPr>
        <xdr:cNvPr id="31" name="Ромб 14"/>
        <xdr:cNvSpPr>
          <a:spLocks noChangeArrowheads="1"/>
        </xdr:cNvSpPr>
      </xdr:nvSpPr>
      <xdr:spPr bwMode="auto">
        <a:xfrm>
          <a:off x="15935325" y="1157287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46</xdr:row>
      <xdr:rowOff>95249</xdr:rowOff>
    </xdr:from>
    <xdr:to>
      <xdr:col>47</xdr:col>
      <xdr:colOff>180975</xdr:colOff>
      <xdr:row>46</xdr:row>
      <xdr:rowOff>161924</xdr:rowOff>
    </xdr:to>
    <xdr:sp macro="" textlink="">
      <xdr:nvSpPr>
        <xdr:cNvPr id="32" name="Ромб 31"/>
        <xdr:cNvSpPr>
          <a:spLocks noChangeArrowheads="1"/>
        </xdr:cNvSpPr>
      </xdr:nvSpPr>
      <xdr:spPr bwMode="auto">
        <a:xfrm>
          <a:off x="15982950" y="1163954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45</xdr:row>
      <xdr:rowOff>66675</xdr:rowOff>
    </xdr:from>
    <xdr:to>
      <xdr:col>47</xdr:col>
      <xdr:colOff>200024</xdr:colOff>
      <xdr:row>45</xdr:row>
      <xdr:rowOff>209550</xdr:rowOff>
    </xdr:to>
    <xdr:sp macro="" textlink="">
      <xdr:nvSpPr>
        <xdr:cNvPr id="44" name="Прямоугольник 13"/>
        <xdr:cNvSpPr>
          <a:spLocks noChangeArrowheads="1"/>
        </xdr:cNvSpPr>
      </xdr:nvSpPr>
      <xdr:spPr bwMode="auto">
        <a:xfrm>
          <a:off x="15925799" y="1137285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111</xdr:row>
      <xdr:rowOff>28575</xdr:rowOff>
    </xdr:from>
    <xdr:to>
      <xdr:col>47</xdr:col>
      <xdr:colOff>228600</xdr:colOff>
      <xdr:row>112</xdr:row>
      <xdr:rowOff>9525</xdr:rowOff>
    </xdr:to>
    <xdr:sp macro="" textlink="">
      <xdr:nvSpPr>
        <xdr:cNvPr id="14" name="Ромб 14"/>
        <xdr:cNvSpPr>
          <a:spLocks noChangeArrowheads="1"/>
        </xdr:cNvSpPr>
      </xdr:nvSpPr>
      <xdr:spPr bwMode="auto">
        <a:xfrm>
          <a:off x="15516225" y="11625263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111</xdr:row>
      <xdr:rowOff>28575</xdr:rowOff>
    </xdr:from>
    <xdr:to>
      <xdr:col>47</xdr:col>
      <xdr:colOff>228600</xdr:colOff>
      <xdr:row>112</xdr:row>
      <xdr:rowOff>9525</xdr:rowOff>
    </xdr:to>
    <xdr:sp macro="" textlink="">
      <xdr:nvSpPr>
        <xdr:cNvPr id="15" name="Ромб 14"/>
        <xdr:cNvSpPr>
          <a:spLocks noChangeArrowheads="1"/>
        </xdr:cNvSpPr>
      </xdr:nvSpPr>
      <xdr:spPr bwMode="auto">
        <a:xfrm>
          <a:off x="15516225" y="11625263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111</xdr:row>
      <xdr:rowOff>28575</xdr:rowOff>
    </xdr:from>
    <xdr:to>
      <xdr:col>47</xdr:col>
      <xdr:colOff>228600</xdr:colOff>
      <xdr:row>112</xdr:row>
      <xdr:rowOff>9525</xdr:rowOff>
    </xdr:to>
    <xdr:sp macro="" textlink="">
      <xdr:nvSpPr>
        <xdr:cNvPr id="16" name="Ромб 14"/>
        <xdr:cNvSpPr>
          <a:spLocks noChangeArrowheads="1"/>
        </xdr:cNvSpPr>
      </xdr:nvSpPr>
      <xdr:spPr bwMode="auto">
        <a:xfrm>
          <a:off x="15516225" y="11625263"/>
          <a:ext cx="142875" cy="2190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111</xdr:row>
      <xdr:rowOff>95249</xdr:rowOff>
    </xdr:from>
    <xdr:to>
      <xdr:col>47</xdr:col>
      <xdr:colOff>180975</xdr:colOff>
      <xdr:row>111</xdr:row>
      <xdr:rowOff>161924</xdr:rowOff>
    </xdr:to>
    <xdr:sp macro="" textlink="">
      <xdr:nvSpPr>
        <xdr:cNvPr id="17" name="Ромб 16"/>
        <xdr:cNvSpPr>
          <a:spLocks noChangeArrowheads="1"/>
        </xdr:cNvSpPr>
      </xdr:nvSpPr>
      <xdr:spPr bwMode="auto">
        <a:xfrm>
          <a:off x="15563850" y="11691937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110</xdr:row>
      <xdr:rowOff>66675</xdr:rowOff>
    </xdr:from>
    <xdr:to>
      <xdr:col>47</xdr:col>
      <xdr:colOff>200024</xdr:colOff>
      <xdr:row>110</xdr:row>
      <xdr:rowOff>209550</xdr:rowOff>
    </xdr:to>
    <xdr:sp macro="" textlink="">
      <xdr:nvSpPr>
        <xdr:cNvPr id="18" name="Прямоугольник 13"/>
        <xdr:cNvSpPr>
          <a:spLocks noChangeArrowheads="1"/>
        </xdr:cNvSpPr>
      </xdr:nvSpPr>
      <xdr:spPr bwMode="auto">
        <a:xfrm>
          <a:off x="15506699" y="11425238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71437</xdr:colOff>
      <xdr:row>92</xdr:row>
      <xdr:rowOff>119062</xdr:rowOff>
    </xdr:from>
    <xdr:to>
      <xdr:col>29</xdr:col>
      <xdr:colOff>195262</xdr:colOff>
      <xdr:row>93</xdr:row>
      <xdr:rowOff>59531</xdr:rowOff>
    </xdr:to>
    <xdr:sp macro="" textlink="">
      <xdr:nvSpPr>
        <xdr:cNvPr id="13" name="Прямоугольник 13"/>
        <xdr:cNvSpPr>
          <a:spLocks noChangeArrowheads="1"/>
        </xdr:cNvSpPr>
      </xdr:nvSpPr>
      <xdr:spPr bwMode="auto">
        <a:xfrm>
          <a:off x="10668000" y="23550562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98</xdr:row>
      <xdr:rowOff>119062</xdr:rowOff>
    </xdr:from>
    <xdr:to>
      <xdr:col>29</xdr:col>
      <xdr:colOff>219075</xdr:colOff>
      <xdr:row>99</xdr:row>
      <xdr:rowOff>59531</xdr:rowOff>
    </xdr:to>
    <xdr:sp macro="" textlink="">
      <xdr:nvSpPr>
        <xdr:cNvPr id="19" name="Прямоугольник 13"/>
        <xdr:cNvSpPr>
          <a:spLocks noChangeArrowheads="1"/>
        </xdr:cNvSpPr>
      </xdr:nvSpPr>
      <xdr:spPr bwMode="auto">
        <a:xfrm>
          <a:off x="10691813" y="25538906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23</xdr:row>
      <xdr:rowOff>95251</xdr:rowOff>
    </xdr:from>
    <xdr:to>
      <xdr:col>41</xdr:col>
      <xdr:colOff>238125</xdr:colOff>
      <xdr:row>24</xdr:row>
      <xdr:rowOff>189139</xdr:rowOff>
    </xdr:to>
    <xdr:sp macro="" textlink="">
      <xdr:nvSpPr>
        <xdr:cNvPr id="34" name="Ромб 14"/>
        <xdr:cNvSpPr>
          <a:spLocks noChangeArrowheads="1"/>
        </xdr:cNvSpPr>
      </xdr:nvSpPr>
      <xdr:spPr bwMode="auto">
        <a:xfrm>
          <a:off x="14263688" y="5393532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59532</xdr:colOff>
      <xdr:row>27</xdr:row>
      <xdr:rowOff>71438</xdr:rowOff>
    </xdr:from>
    <xdr:to>
      <xdr:col>41</xdr:col>
      <xdr:colOff>202407</xdr:colOff>
      <xdr:row>28</xdr:row>
      <xdr:rowOff>165327</xdr:rowOff>
    </xdr:to>
    <xdr:sp macro="" textlink="">
      <xdr:nvSpPr>
        <xdr:cNvPr id="35" name="Ромб 14"/>
        <xdr:cNvSpPr>
          <a:spLocks noChangeArrowheads="1"/>
        </xdr:cNvSpPr>
      </xdr:nvSpPr>
      <xdr:spPr bwMode="auto">
        <a:xfrm>
          <a:off x="14227970" y="6262688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71438</xdr:colOff>
      <xdr:row>29</xdr:row>
      <xdr:rowOff>71437</xdr:rowOff>
    </xdr:from>
    <xdr:to>
      <xdr:col>41</xdr:col>
      <xdr:colOff>214313</xdr:colOff>
      <xdr:row>30</xdr:row>
      <xdr:rowOff>165326</xdr:rowOff>
    </xdr:to>
    <xdr:sp macro="" textlink="">
      <xdr:nvSpPr>
        <xdr:cNvPr id="36" name="Ромб 14"/>
        <xdr:cNvSpPr>
          <a:spLocks noChangeArrowheads="1"/>
        </xdr:cNvSpPr>
      </xdr:nvSpPr>
      <xdr:spPr bwMode="auto">
        <a:xfrm>
          <a:off x="14239876" y="6727031"/>
          <a:ext cx="142875" cy="29629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83343</xdr:colOff>
      <xdr:row>104</xdr:row>
      <xdr:rowOff>83344</xdr:rowOff>
    </xdr:from>
    <xdr:to>
      <xdr:col>29</xdr:col>
      <xdr:colOff>226218</xdr:colOff>
      <xdr:row>105</xdr:row>
      <xdr:rowOff>76201</xdr:rowOff>
    </xdr:to>
    <xdr:sp macro="" textlink="">
      <xdr:nvSpPr>
        <xdr:cNvPr id="37" name="Ромб 14"/>
        <xdr:cNvSpPr>
          <a:spLocks noChangeArrowheads="1"/>
        </xdr:cNvSpPr>
      </xdr:nvSpPr>
      <xdr:spPr bwMode="auto">
        <a:xfrm>
          <a:off x="10679906" y="22645688"/>
          <a:ext cx="142875" cy="207169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6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7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85725</xdr:colOff>
      <xdr:row>54</xdr:row>
      <xdr:rowOff>28575</xdr:rowOff>
    </xdr:from>
    <xdr:to>
      <xdr:col>47</xdr:col>
      <xdr:colOff>228600</xdr:colOff>
      <xdr:row>55</xdr:row>
      <xdr:rowOff>9525</xdr:rowOff>
    </xdr:to>
    <xdr:sp macro="" textlink="">
      <xdr:nvSpPr>
        <xdr:cNvPr id="18" name="Ромб 14"/>
        <xdr:cNvSpPr>
          <a:spLocks noChangeArrowheads="1"/>
        </xdr:cNvSpPr>
      </xdr:nvSpPr>
      <xdr:spPr bwMode="auto">
        <a:xfrm>
          <a:off x="15935325" y="11630025"/>
          <a:ext cx="142875" cy="209550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133350</xdr:colOff>
      <xdr:row>54</xdr:row>
      <xdr:rowOff>95249</xdr:rowOff>
    </xdr:from>
    <xdr:to>
      <xdr:col>47</xdr:col>
      <xdr:colOff>180975</xdr:colOff>
      <xdr:row>54</xdr:row>
      <xdr:rowOff>161924</xdr:rowOff>
    </xdr:to>
    <xdr:sp macro="" textlink="">
      <xdr:nvSpPr>
        <xdr:cNvPr id="19" name="Ромб 14"/>
        <xdr:cNvSpPr>
          <a:spLocks noChangeArrowheads="1"/>
        </xdr:cNvSpPr>
      </xdr:nvSpPr>
      <xdr:spPr bwMode="auto">
        <a:xfrm>
          <a:off x="15982950" y="11696699"/>
          <a:ext cx="47625" cy="6667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76199</xdr:colOff>
      <xdr:row>53</xdr:row>
      <xdr:rowOff>66675</xdr:rowOff>
    </xdr:from>
    <xdr:to>
      <xdr:col>47</xdr:col>
      <xdr:colOff>200024</xdr:colOff>
      <xdr:row>53</xdr:row>
      <xdr:rowOff>209550</xdr:rowOff>
    </xdr:to>
    <xdr:sp macro="" textlink="">
      <xdr:nvSpPr>
        <xdr:cNvPr id="20" name="Прямоугольник 13"/>
        <xdr:cNvSpPr>
          <a:spLocks noChangeArrowheads="1"/>
        </xdr:cNvSpPr>
      </xdr:nvSpPr>
      <xdr:spPr bwMode="auto">
        <a:xfrm>
          <a:off x="15925799" y="11430000"/>
          <a:ext cx="123825" cy="14287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40821</xdr:colOff>
      <xdr:row>27</xdr:row>
      <xdr:rowOff>95250</xdr:rowOff>
    </xdr:from>
    <xdr:to>
      <xdr:col>10</xdr:col>
      <xdr:colOff>183696</xdr:colOff>
      <xdr:row>28</xdr:row>
      <xdr:rowOff>189139</xdr:rowOff>
    </xdr:to>
    <xdr:sp macro="" textlink="">
      <xdr:nvSpPr>
        <xdr:cNvPr id="21" name="Ромб 14"/>
        <xdr:cNvSpPr>
          <a:spLocks noChangeArrowheads="1"/>
        </xdr:cNvSpPr>
      </xdr:nvSpPr>
      <xdr:spPr bwMode="auto">
        <a:xfrm>
          <a:off x="4965246" y="6124575"/>
          <a:ext cx="142875" cy="293914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81643</xdr:colOff>
      <xdr:row>29</xdr:row>
      <xdr:rowOff>108857</xdr:rowOff>
    </xdr:from>
    <xdr:to>
      <xdr:col>29</xdr:col>
      <xdr:colOff>234043</xdr:colOff>
      <xdr:row>30</xdr:row>
      <xdr:rowOff>118482</xdr:rowOff>
    </xdr:to>
    <xdr:sp macro="" textlink="">
      <xdr:nvSpPr>
        <xdr:cNvPr id="48" name="Прямоугольник 13"/>
        <xdr:cNvSpPr>
          <a:spLocks noChangeArrowheads="1"/>
        </xdr:cNvSpPr>
      </xdr:nvSpPr>
      <xdr:spPr bwMode="auto">
        <a:xfrm>
          <a:off x="10911568" y="6538232"/>
          <a:ext cx="152400" cy="2096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31</xdr:row>
      <xdr:rowOff>149678</xdr:rowOff>
    </xdr:from>
    <xdr:to>
      <xdr:col>29</xdr:col>
      <xdr:colOff>220435</xdr:colOff>
      <xdr:row>32</xdr:row>
      <xdr:rowOff>136071</xdr:rowOff>
    </xdr:to>
    <xdr:sp macro="" textlink="">
      <xdr:nvSpPr>
        <xdr:cNvPr id="49" name="Прямоугольник 13"/>
        <xdr:cNvSpPr>
          <a:spLocks noChangeArrowheads="1"/>
        </xdr:cNvSpPr>
      </xdr:nvSpPr>
      <xdr:spPr bwMode="auto">
        <a:xfrm>
          <a:off x="10897960" y="6979103"/>
          <a:ext cx="152400" cy="186418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41</xdr:row>
      <xdr:rowOff>136071</xdr:rowOff>
    </xdr:from>
    <xdr:to>
      <xdr:col>29</xdr:col>
      <xdr:colOff>220435</xdr:colOff>
      <xdr:row>42</xdr:row>
      <xdr:rowOff>145696</xdr:rowOff>
    </xdr:to>
    <xdr:sp macro="" textlink="">
      <xdr:nvSpPr>
        <xdr:cNvPr id="50" name="Прямоугольник 49"/>
        <xdr:cNvSpPr>
          <a:spLocks noChangeArrowheads="1"/>
        </xdr:cNvSpPr>
      </xdr:nvSpPr>
      <xdr:spPr bwMode="auto">
        <a:xfrm>
          <a:off x="10897960" y="8946696"/>
          <a:ext cx="152400" cy="2096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68035</xdr:colOff>
      <xdr:row>47</xdr:row>
      <xdr:rowOff>95249</xdr:rowOff>
    </xdr:from>
    <xdr:to>
      <xdr:col>29</xdr:col>
      <xdr:colOff>210910</xdr:colOff>
      <xdr:row>48</xdr:row>
      <xdr:rowOff>175531</xdr:rowOff>
    </xdr:to>
    <xdr:sp macro="" textlink="">
      <xdr:nvSpPr>
        <xdr:cNvPr id="51" name="Ромб 50"/>
        <xdr:cNvSpPr>
          <a:spLocks noChangeArrowheads="1"/>
        </xdr:cNvSpPr>
      </xdr:nvSpPr>
      <xdr:spPr bwMode="auto">
        <a:xfrm>
          <a:off x="10897960" y="10106024"/>
          <a:ext cx="142875" cy="299357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20"/>
  <sheetViews>
    <sheetView view="pageBreakPreview" topLeftCell="A119" zoomScale="80" zoomScaleNormal="50" zoomScaleSheetLayoutView="80" workbookViewId="0">
      <selection activeCell="E151" sqref="E151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1" width="4.42578125" customWidth="1"/>
    <col min="52" max="52" width="3.5703125" customWidth="1"/>
    <col min="53" max="55" width="4.42578125" customWidth="1"/>
    <col min="56" max="56" width="8.85546875" hidden="1" customWidth="1"/>
    <col min="57" max="57" width="9.140625" hidden="1" customWidth="1"/>
    <col min="58" max="58" width="0.28515625" customWidth="1"/>
  </cols>
  <sheetData>
    <row r="1" spans="1:91" ht="4.5" customHeight="1" x14ac:dyDescent="0.25"/>
    <row r="2" spans="1:9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687" t="s">
        <v>175</v>
      </c>
      <c r="AX4" s="687"/>
      <c r="AY4" s="687"/>
      <c r="AZ4" s="687"/>
      <c r="BA4" s="687"/>
      <c r="BB4" s="274"/>
      <c r="BC4" s="274"/>
      <c r="BI4" s="698"/>
      <c r="BJ4" s="698"/>
      <c r="BK4" s="698"/>
      <c r="BL4" s="698"/>
      <c r="BM4" s="698"/>
      <c r="BN4" s="698"/>
      <c r="BO4" s="698"/>
      <c r="BP4" s="698"/>
    </row>
    <row r="5" spans="1:91" s="466" customFormat="1" ht="21" customHeight="1" x14ac:dyDescent="0.3">
      <c r="AM5" s="274"/>
      <c r="AN5" s="274"/>
      <c r="AO5" s="274"/>
      <c r="AP5" s="274"/>
      <c r="AQ5" s="274"/>
      <c r="AR5" s="476"/>
      <c r="AS5" s="476"/>
      <c r="AT5" s="476"/>
      <c r="AU5" s="476"/>
      <c r="AV5" s="476"/>
      <c r="AW5" s="476"/>
      <c r="AX5" s="476"/>
      <c r="AY5" s="476"/>
      <c r="AZ5" s="274"/>
      <c r="BA5" s="274"/>
      <c r="BB5" s="274"/>
      <c r="BC5" s="274"/>
    </row>
    <row r="6" spans="1:91" ht="21" customHeight="1" x14ac:dyDescent="0.3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  <c r="BJ6" s="687"/>
      <c r="BK6" s="687"/>
      <c r="BL6" s="687"/>
      <c r="BM6" s="687"/>
      <c r="BN6" s="687"/>
      <c r="BO6" s="687"/>
      <c r="BP6" s="687"/>
      <c r="BQ6" s="687"/>
      <c r="BR6" s="687"/>
      <c r="BS6" s="687"/>
      <c r="BT6" s="687"/>
      <c r="BU6" s="687"/>
    </row>
    <row r="7" spans="1:91" ht="21" customHeight="1" x14ac:dyDescent="0.25">
      <c r="A7" s="695" t="s">
        <v>132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ht="21" customHeight="1" x14ac:dyDescent="0.25">
      <c r="A8" s="689" t="s">
        <v>191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478" customFormat="1" ht="21" customHeight="1" x14ac:dyDescent="0.25">
      <c r="A9" s="689" t="s">
        <v>133</v>
      </c>
      <c r="B9" s="689"/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  <c r="AH9" s="689"/>
      <c r="AI9" s="689"/>
      <c r="AJ9" s="689"/>
      <c r="AK9" s="689"/>
      <c r="AL9" s="689"/>
      <c r="AM9" s="689"/>
      <c r="AN9" s="689"/>
      <c r="AO9" s="689"/>
      <c r="AP9" s="689"/>
      <c r="AQ9" s="689"/>
      <c r="AR9" s="689"/>
      <c r="AS9" s="689"/>
      <c r="AT9" s="689"/>
      <c r="AU9" s="689"/>
      <c r="AV9" s="689"/>
      <c r="AW9" s="689"/>
      <c r="AX9" s="689"/>
      <c r="AY9" s="689"/>
      <c r="AZ9" s="689"/>
    </row>
    <row r="10" spans="1:91" s="157" customFormat="1" ht="21" customHeight="1" x14ac:dyDescent="0.25">
      <c r="A10" s="689" t="s">
        <v>121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</row>
    <row r="11" spans="1:91" s="478" customFormat="1" ht="21" customHeight="1" x14ac:dyDescent="0.25">
      <c r="A11" s="689" t="s">
        <v>117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  <c r="AH11" s="689"/>
      <c r="AI11" s="689"/>
      <c r="AJ11" s="689"/>
      <c r="AK11" s="689"/>
      <c r="AL11" s="689"/>
      <c r="AM11" s="689"/>
      <c r="AN11" s="689"/>
      <c r="AO11" s="689"/>
      <c r="AP11" s="689"/>
      <c r="AQ11" s="689"/>
      <c r="AR11" s="689"/>
      <c r="AS11" s="689"/>
      <c r="AT11" s="689"/>
      <c r="AU11" s="689"/>
      <c r="AV11" s="689"/>
      <c r="AW11" s="689"/>
      <c r="AX11" s="689"/>
      <c r="AY11" s="689"/>
      <c r="AZ11" s="689"/>
    </row>
    <row r="12" spans="1:91" s="479" customFormat="1" ht="21" customHeight="1" x14ac:dyDescent="0.25">
      <c r="A12" s="689" t="s">
        <v>118</v>
      </c>
      <c r="B12" s="689"/>
      <c r="C12" s="689"/>
      <c r="D12" s="68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  <c r="AH12" s="689"/>
      <c r="AI12" s="689"/>
      <c r="AJ12" s="689"/>
      <c r="AK12" s="689"/>
      <c r="AL12" s="689"/>
      <c r="AM12" s="689"/>
      <c r="AN12" s="689"/>
      <c r="AO12" s="689"/>
      <c r="AP12" s="689"/>
      <c r="AQ12" s="689"/>
      <c r="AR12" s="689"/>
      <c r="AS12" s="689"/>
      <c r="AT12" s="689"/>
      <c r="AU12" s="689"/>
      <c r="AV12" s="689"/>
      <c r="AW12" s="689"/>
      <c r="AX12" s="689"/>
      <c r="AY12" s="689"/>
      <c r="AZ12" s="689"/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9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68</v>
      </c>
      <c r="AA17" s="7" t="s">
        <v>69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70</v>
      </c>
      <c r="AQ17" s="7" t="s">
        <v>70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10" t="s">
        <v>67</v>
      </c>
      <c r="AY17" s="287" t="s">
        <v>24</v>
      </c>
      <c r="AZ17" s="287" t="s">
        <v>54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  <c r="N23" s="22" t="s">
        <v>25</v>
      </c>
      <c r="O23" s="22" t="s">
        <v>26</v>
      </c>
      <c r="P23" s="22" t="s">
        <v>27</v>
      </c>
      <c r="Q23" s="22" t="s">
        <v>28</v>
      </c>
      <c r="R23" s="22" t="s">
        <v>29</v>
      </c>
      <c r="S23" s="22" t="s">
        <v>30</v>
      </c>
      <c r="T23" s="22" t="s">
        <v>31</v>
      </c>
      <c r="U23" s="22" t="s">
        <v>32</v>
      </c>
      <c r="V23" s="22" t="s">
        <v>33</v>
      </c>
      <c r="W23" s="22" t="s">
        <v>34</v>
      </c>
      <c r="X23" s="22" t="s">
        <v>35</v>
      </c>
      <c r="Y23" s="22" t="s">
        <v>36</v>
      </c>
      <c r="Z23" s="22" t="s">
        <v>37</v>
      </c>
      <c r="AA23" s="22" t="s">
        <v>38</v>
      </c>
      <c r="AB23" s="22" t="s">
        <v>39</v>
      </c>
      <c r="AC23" s="22" t="s">
        <v>40</v>
      </c>
      <c r="AD23" s="22" t="s">
        <v>41</v>
      </c>
      <c r="AE23" s="22" t="s">
        <v>42</v>
      </c>
      <c r="AF23" s="22" t="s">
        <v>43</v>
      </c>
      <c r="AG23" s="22" t="s">
        <v>44</v>
      </c>
      <c r="AH23" s="22" t="s">
        <v>45</v>
      </c>
      <c r="AI23" s="22" t="s">
        <v>46</v>
      </c>
      <c r="AJ23" s="22" t="s">
        <v>47</v>
      </c>
      <c r="AK23" s="22" t="s">
        <v>48</v>
      </c>
      <c r="AL23" s="22" t="s">
        <v>49</v>
      </c>
      <c r="AM23" s="22" t="s">
        <v>50</v>
      </c>
      <c r="AN23" s="22" t="s">
        <v>51</v>
      </c>
      <c r="AO23" s="22" t="s">
        <v>52</v>
      </c>
      <c r="AP23" s="22" t="s">
        <v>53</v>
      </c>
      <c r="AQ23" s="22" t="s">
        <v>54</v>
      </c>
      <c r="AR23" s="22" t="s">
        <v>55</v>
      </c>
      <c r="AS23" s="22" t="s">
        <v>56</v>
      </c>
      <c r="AT23" s="22" t="s">
        <v>57</v>
      </c>
      <c r="AU23" s="22" t="s">
        <v>58</v>
      </c>
      <c r="AV23" s="22" t="s">
        <v>59</v>
      </c>
      <c r="AW23" s="22" t="s">
        <v>60</v>
      </c>
      <c r="AX23" s="22" t="s">
        <v>61</v>
      </c>
      <c r="AY23" s="22" t="s">
        <v>62</v>
      </c>
      <c r="AZ23" s="22" t="s">
        <v>63</v>
      </c>
      <c r="BA23" s="22" t="s">
        <v>64</v>
      </c>
      <c r="BB23" s="22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7.100000000000001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91"/>
      <c r="F24" s="91">
        <v>12</v>
      </c>
      <c r="G24" s="90"/>
      <c r="H24" s="91"/>
      <c r="I24" s="665">
        <v>12</v>
      </c>
      <c r="J24" s="666"/>
      <c r="K24" s="614" t="s">
        <v>79</v>
      </c>
      <c r="L24" s="614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659"/>
      <c r="AE24" s="93" t="s">
        <v>173</v>
      </c>
      <c r="AF24" s="95"/>
      <c r="AG24" s="25"/>
      <c r="AH24" s="25"/>
      <c r="AI24" s="25"/>
      <c r="AJ24" s="26"/>
      <c r="AK24" s="24"/>
      <c r="AL24" s="24"/>
      <c r="AM24" s="25"/>
      <c r="AN24" s="25"/>
      <c r="AO24" s="26"/>
      <c r="AP24" s="25"/>
      <c r="AQ24" s="27"/>
      <c r="AR24" s="27"/>
      <c r="AS24" s="25"/>
      <c r="AT24" s="596" t="s">
        <v>151</v>
      </c>
      <c r="AU24" s="597"/>
      <c r="AV24" s="232"/>
      <c r="AW24" s="27"/>
      <c r="AX24" s="27"/>
      <c r="AY24" s="25"/>
      <c r="AZ24" s="26"/>
      <c r="BA24" s="24"/>
      <c r="BB24" s="24"/>
    </row>
    <row r="25" spans="1:99" s="23" customFormat="1" ht="17.100000000000001" customHeight="1" x14ac:dyDescent="0.25">
      <c r="A25" s="668"/>
      <c r="B25" s="635"/>
      <c r="C25" s="96">
        <v>4</v>
      </c>
      <c r="D25" s="97">
        <v>4</v>
      </c>
      <c r="E25" s="98"/>
      <c r="F25" s="98"/>
      <c r="G25" s="97"/>
      <c r="H25" s="98"/>
      <c r="I25" s="663">
        <v>4</v>
      </c>
      <c r="J25" s="664"/>
      <c r="K25" s="615"/>
      <c r="L25" s="615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662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31"/>
      <c r="AR25" s="31"/>
      <c r="AS25" s="29"/>
      <c r="AT25" s="598"/>
      <c r="AU25" s="599"/>
      <c r="AV25" s="29"/>
      <c r="AW25" s="31"/>
      <c r="AX25" s="31"/>
      <c r="AY25" s="29"/>
      <c r="AZ25" s="30"/>
      <c r="BA25" s="28"/>
      <c r="BB25" s="28"/>
    </row>
    <row r="26" spans="1:99" s="23" customFormat="1" ht="17.100000000000001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91"/>
      <c r="F26" s="91">
        <v>6</v>
      </c>
      <c r="G26" s="90"/>
      <c r="H26" s="91"/>
      <c r="I26" s="665">
        <v>6</v>
      </c>
      <c r="J26" s="666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659"/>
      <c r="AE26" s="103"/>
      <c r="AF26" s="104"/>
      <c r="AG26" s="25"/>
      <c r="AH26" s="25"/>
      <c r="AI26" s="25"/>
      <c r="AJ26" s="33"/>
      <c r="AK26" s="24"/>
      <c r="AL26" s="24"/>
      <c r="AM26" s="25"/>
      <c r="AN26" s="25"/>
      <c r="AP26" s="25"/>
      <c r="AQ26" s="34"/>
      <c r="AR26" s="34"/>
      <c r="AS26" s="25"/>
      <c r="AT26" s="598"/>
      <c r="AU26" s="599"/>
      <c r="AV26" s="232"/>
      <c r="AW26" s="34"/>
      <c r="AX26" s="34"/>
      <c r="AY26" s="25"/>
      <c r="AZ26" s="33"/>
      <c r="BA26" s="24"/>
      <c r="BB26" s="24"/>
    </row>
    <row r="27" spans="1:99" s="23" customFormat="1" ht="17.100000000000001" customHeight="1" x14ac:dyDescent="0.25">
      <c r="A27" s="668"/>
      <c r="B27" s="635"/>
      <c r="C27" s="96">
        <f t="shared" ref="C27:C47" si="0">SUM(D27:F27)</f>
        <v>4</v>
      </c>
      <c r="D27" s="97">
        <v>4</v>
      </c>
      <c r="E27" s="98"/>
      <c r="F27" s="98"/>
      <c r="G27" s="97"/>
      <c r="H27" s="98"/>
      <c r="I27" s="663">
        <v>4</v>
      </c>
      <c r="J27" s="664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662"/>
      <c r="AE27" s="107"/>
      <c r="AF27" s="108"/>
      <c r="AG27" s="29"/>
      <c r="AH27" s="29"/>
      <c r="AI27" s="29"/>
      <c r="AJ27" s="30"/>
      <c r="AK27" s="28"/>
      <c r="AL27" s="28"/>
      <c r="AM27" s="29"/>
      <c r="AN27" s="29"/>
      <c r="AP27" s="29"/>
      <c r="AQ27" s="37"/>
      <c r="AR27" s="31"/>
      <c r="AS27" s="29"/>
      <c r="AT27" s="598"/>
      <c r="AU27" s="599"/>
      <c r="AV27" s="29"/>
      <c r="AW27" s="37"/>
      <c r="AX27" s="31"/>
      <c r="AY27" s="29"/>
      <c r="AZ27" s="30"/>
      <c r="BA27" s="28"/>
      <c r="BB27" s="28"/>
    </row>
    <row r="28" spans="1:99" s="23" customFormat="1" ht="17.100000000000001" customHeight="1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91"/>
      <c r="F28" s="91">
        <v>8</v>
      </c>
      <c r="G28" s="90"/>
      <c r="H28" s="91"/>
      <c r="I28" s="665">
        <v>4</v>
      </c>
      <c r="J28" s="666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659"/>
      <c r="AE28" s="103"/>
      <c r="AF28" s="104"/>
      <c r="AG28" s="25"/>
      <c r="AH28" s="25"/>
      <c r="AI28" s="25"/>
      <c r="AJ28" s="33"/>
      <c r="AK28" s="24"/>
      <c r="AL28" s="24"/>
      <c r="AM28" s="25"/>
      <c r="AN28" s="25"/>
      <c r="AO28" s="33"/>
      <c r="AP28" s="25"/>
      <c r="AQ28" s="34"/>
      <c r="AR28" s="34"/>
      <c r="AS28" s="25"/>
      <c r="AT28" s="598"/>
      <c r="AU28" s="599"/>
      <c r="AV28" s="232"/>
      <c r="AW28" s="34"/>
      <c r="AX28" s="34"/>
      <c r="AY28" s="25"/>
      <c r="AZ28" s="33"/>
      <c r="BA28" s="24"/>
      <c r="BB28" s="24"/>
    </row>
    <row r="29" spans="1:99" s="23" customFormat="1" ht="17.100000000000001" customHeight="1" x14ac:dyDescent="0.25">
      <c r="A29" s="668"/>
      <c r="B29" s="672"/>
      <c r="C29" s="96">
        <f t="shared" si="0"/>
        <v>8</v>
      </c>
      <c r="D29" s="97">
        <v>8</v>
      </c>
      <c r="E29" s="98"/>
      <c r="F29" s="98"/>
      <c r="G29" s="97"/>
      <c r="H29" s="98"/>
      <c r="I29" s="663">
        <v>8</v>
      </c>
      <c r="J29" s="664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662"/>
      <c r="AE29" s="283"/>
      <c r="AF29" s="108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37"/>
      <c r="AR29" s="31"/>
      <c r="AS29" s="29"/>
      <c r="AT29" s="598"/>
      <c r="AU29" s="599"/>
      <c r="AV29" s="29"/>
      <c r="AW29" s="37"/>
      <c r="AX29" s="31"/>
      <c r="AY29" s="29"/>
      <c r="AZ29" s="30"/>
      <c r="BA29" s="28"/>
      <c r="BB29" s="28"/>
    </row>
    <row r="30" spans="1:99" s="23" customFormat="1" ht="17.100000000000001" customHeight="1" x14ac:dyDescent="0.25">
      <c r="A30" s="667" t="s">
        <v>21</v>
      </c>
      <c r="B30" s="634" t="s">
        <v>83</v>
      </c>
      <c r="C30" s="90">
        <f>SUM(D30:F30)</f>
        <v>48</v>
      </c>
      <c r="D30" s="90">
        <v>12</v>
      </c>
      <c r="E30" s="91">
        <v>12</v>
      </c>
      <c r="F30" s="91">
        <v>24</v>
      </c>
      <c r="G30" s="90"/>
      <c r="H30" s="91"/>
      <c r="I30" s="665">
        <v>12</v>
      </c>
      <c r="J30" s="666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>
        <v>12</v>
      </c>
      <c r="AA30" s="670"/>
      <c r="AB30" s="670"/>
      <c r="AC30" s="670"/>
      <c r="AD30" s="666"/>
      <c r="AE30" s="214"/>
      <c r="AF30" s="92"/>
      <c r="AG30" s="24"/>
      <c r="AH30" s="25"/>
      <c r="AI30" s="25"/>
      <c r="AJ30" s="33"/>
      <c r="AK30" s="24"/>
      <c r="AL30" s="24"/>
      <c r="AM30" s="25"/>
      <c r="AN30" s="612"/>
      <c r="AO30" s="33"/>
      <c r="AP30" s="25"/>
      <c r="AQ30" s="34"/>
      <c r="AR30" s="34"/>
      <c r="AS30" s="25"/>
      <c r="AT30" s="598"/>
      <c r="AU30" s="599"/>
      <c r="AV30" s="232"/>
      <c r="AW30" s="34"/>
      <c r="AX30" s="34"/>
      <c r="AY30" s="25"/>
      <c r="AZ30" s="33"/>
      <c r="BA30" s="24"/>
      <c r="BB30" s="24"/>
    </row>
    <row r="31" spans="1:99" s="23" customFormat="1" ht="17.100000000000001" customHeight="1" x14ac:dyDescent="0.25">
      <c r="A31" s="668"/>
      <c r="B31" s="635"/>
      <c r="C31" s="97">
        <f t="shared" si="0"/>
        <v>12</v>
      </c>
      <c r="D31" s="97"/>
      <c r="E31" s="98">
        <v>12</v>
      </c>
      <c r="F31" s="98"/>
      <c r="G31" s="97"/>
      <c r="H31" s="98"/>
      <c r="I31" s="690"/>
      <c r="J31" s="692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98"/>
      <c r="Z31" s="663">
        <v>12</v>
      </c>
      <c r="AA31" s="669"/>
      <c r="AB31" s="669"/>
      <c r="AC31" s="669"/>
      <c r="AD31" s="664"/>
      <c r="AE31" s="217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31"/>
      <c r="AR31" s="31"/>
      <c r="AS31" s="29"/>
      <c r="AT31" s="598"/>
      <c r="AU31" s="599"/>
      <c r="AV31" s="29"/>
      <c r="AW31" s="31"/>
      <c r="AX31" s="31"/>
      <c r="AY31" s="29"/>
      <c r="AZ31" s="30"/>
      <c r="BA31" s="28"/>
      <c r="BB31" s="28"/>
    </row>
    <row r="32" spans="1:99" s="23" customFormat="1" ht="17.100000000000001" customHeight="1" x14ac:dyDescent="0.25">
      <c r="A32" s="667" t="s">
        <v>22</v>
      </c>
      <c r="B32" s="634" t="s">
        <v>85</v>
      </c>
      <c r="C32" s="90">
        <v>34</v>
      </c>
      <c r="D32" s="96"/>
      <c r="E32" s="116">
        <v>18</v>
      </c>
      <c r="F32" s="116">
        <v>16</v>
      </c>
      <c r="G32" s="96"/>
      <c r="H32" s="113"/>
      <c r="I32" s="125"/>
      <c r="J32" s="92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113"/>
      <c r="Z32" s="665">
        <v>18</v>
      </c>
      <c r="AA32" s="670"/>
      <c r="AB32" s="670"/>
      <c r="AC32" s="117"/>
      <c r="AD32" s="92"/>
      <c r="AE32" s="219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32"/>
      <c r="AR32" s="32"/>
      <c r="AS32" s="43"/>
      <c r="AT32" s="598"/>
      <c r="AU32" s="599"/>
      <c r="AV32" s="43"/>
      <c r="AW32" s="32"/>
      <c r="AX32" s="32"/>
      <c r="AY32" s="43"/>
      <c r="AZ32" s="44"/>
      <c r="BA32" s="45"/>
      <c r="BB32" s="45"/>
    </row>
    <row r="33" spans="1:54" s="23" customFormat="1" ht="17.100000000000001" customHeight="1" x14ac:dyDescent="0.25">
      <c r="A33" s="668"/>
      <c r="B33" s="635"/>
      <c r="C33" s="96">
        <v>6</v>
      </c>
      <c r="D33" s="96"/>
      <c r="E33" s="113">
        <v>6</v>
      </c>
      <c r="F33" s="113"/>
      <c r="G33" s="96"/>
      <c r="H33" s="113"/>
      <c r="I33" s="115"/>
      <c r="J33" s="99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113"/>
      <c r="Z33" s="663">
        <v>6</v>
      </c>
      <c r="AA33" s="669"/>
      <c r="AB33" s="669"/>
      <c r="AC33" s="669"/>
      <c r="AD33" s="664"/>
      <c r="AE33" s="217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47"/>
      <c r="AR33" s="47"/>
      <c r="AS33" s="43"/>
      <c r="AT33" s="598"/>
      <c r="AU33" s="599"/>
      <c r="AV33" s="43"/>
      <c r="AW33" s="47"/>
      <c r="AX33" s="47"/>
      <c r="AY33" s="43"/>
      <c r="AZ33" s="44"/>
      <c r="BA33" s="45"/>
      <c r="BB33" s="45"/>
    </row>
    <row r="34" spans="1:54" s="23" customFormat="1" ht="17.100000000000001" customHeight="1" x14ac:dyDescent="0.25">
      <c r="A34" s="667" t="s">
        <v>23</v>
      </c>
      <c r="B34" s="634" t="s">
        <v>86</v>
      </c>
      <c r="C34" s="90">
        <f>SUM(D34:F34)</f>
        <v>34</v>
      </c>
      <c r="D34" s="90">
        <v>10</v>
      </c>
      <c r="E34" s="91">
        <v>6</v>
      </c>
      <c r="F34" s="91">
        <v>18</v>
      </c>
      <c r="G34" s="90"/>
      <c r="H34" s="91"/>
      <c r="I34" s="665">
        <v>10</v>
      </c>
      <c r="J34" s="666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70"/>
      <c r="AD34" s="666"/>
      <c r="AE34" s="218"/>
      <c r="AF34" s="111"/>
      <c r="AG34" s="25"/>
      <c r="AH34" s="25"/>
      <c r="AI34" s="25"/>
      <c r="AJ34" s="33"/>
      <c r="AK34" s="24"/>
      <c r="AL34" s="24"/>
      <c r="AM34" s="25"/>
      <c r="AN34" s="25"/>
      <c r="AO34" s="33"/>
      <c r="AP34" s="25"/>
      <c r="AQ34" s="34"/>
      <c r="AR34" s="34"/>
      <c r="AS34" s="25"/>
      <c r="AT34" s="598"/>
      <c r="AU34" s="599"/>
      <c r="AV34" s="232"/>
      <c r="AW34" s="34"/>
      <c r="AX34" s="34"/>
      <c r="AY34" s="25"/>
      <c r="AZ34" s="33"/>
      <c r="BA34" s="24"/>
      <c r="BB34" s="24"/>
    </row>
    <row r="35" spans="1:54" s="23" customFormat="1" ht="17.100000000000001" customHeight="1" x14ac:dyDescent="0.25">
      <c r="A35" s="668"/>
      <c r="B35" s="635"/>
      <c r="C35" s="96">
        <f>SUM(D35:F35)</f>
        <v>12</v>
      </c>
      <c r="D35" s="97">
        <v>2</v>
      </c>
      <c r="E35" s="98">
        <v>10</v>
      </c>
      <c r="F35" s="98"/>
      <c r="G35" s="97"/>
      <c r="H35" s="98"/>
      <c r="I35" s="663">
        <v>2</v>
      </c>
      <c r="J35" s="664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120"/>
      <c r="V35" s="97"/>
      <c r="W35" s="97"/>
      <c r="X35" s="97"/>
      <c r="Y35" s="97"/>
      <c r="Z35" s="663">
        <v>10</v>
      </c>
      <c r="AA35" s="669"/>
      <c r="AB35" s="669"/>
      <c r="AC35" s="669"/>
      <c r="AD35" s="664"/>
      <c r="AE35" s="216"/>
      <c r="AF35" s="112"/>
      <c r="AG35" s="29"/>
      <c r="AH35" s="29"/>
      <c r="AI35" s="29"/>
      <c r="AJ35" s="30"/>
      <c r="AK35" s="28"/>
      <c r="AL35" s="28"/>
      <c r="AM35" s="47"/>
      <c r="AN35" s="29"/>
      <c r="AO35" s="30"/>
      <c r="AP35" s="29"/>
      <c r="AQ35" s="31"/>
      <c r="AR35" s="31"/>
      <c r="AS35" s="29"/>
      <c r="AT35" s="598"/>
      <c r="AU35" s="599"/>
      <c r="AV35" s="29"/>
      <c r="AW35" s="31"/>
      <c r="AX35" s="31"/>
      <c r="AY35" s="29"/>
      <c r="AZ35" s="30"/>
      <c r="BA35" s="28"/>
      <c r="BB35" s="28"/>
    </row>
    <row r="36" spans="1:54" s="23" customFormat="1" ht="17.100000000000001" customHeight="1" x14ac:dyDescent="0.25">
      <c r="A36" s="667" t="s">
        <v>24</v>
      </c>
      <c r="B36" s="634" t="s">
        <v>87</v>
      </c>
      <c r="C36" s="90">
        <f t="shared" si="0"/>
        <v>18</v>
      </c>
      <c r="D36" s="90">
        <v>8</v>
      </c>
      <c r="E36" s="91"/>
      <c r="F36" s="91">
        <v>10</v>
      </c>
      <c r="G36" s="90"/>
      <c r="H36" s="91"/>
      <c r="I36" s="665">
        <v>8</v>
      </c>
      <c r="J36" s="666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673"/>
      <c r="AA36" s="674"/>
      <c r="AB36" s="674"/>
      <c r="AC36" s="674"/>
      <c r="AD36" s="675"/>
      <c r="AE36" s="214"/>
      <c r="AF36" s="121"/>
      <c r="AG36" s="25"/>
      <c r="AH36" s="25"/>
      <c r="AI36" s="25"/>
      <c r="AJ36" s="33"/>
      <c r="AK36" s="24"/>
      <c r="AL36" s="24"/>
      <c r="AM36" s="25"/>
      <c r="AN36" s="25"/>
      <c r="AO36" s="33"/>
      <c r="AP36" s="25"/>
      <c r="AQ36" s="34"/>
      <c r="AR36" s="34"/>
      <c r="AS36" s="25"/>
      <c r="AT36" s="598"/>
      <c r="AU36" s="599"/>
      <c r="AV36" s="232"/>
      <c r="AW36" s="34"/>
      <c r="AX36" s="34"/>
      <c r="AY36" s="25"/>
      <c r="AZ36" s="33"/>
      <c r="BA36" s="24"/>
      <c r="BB36" s="24"/>
    </row>
    <row r="37" spans="1:54" s="23" customFormat="1" ht="17.100000000000001" customHeight="1" x14ac:dyDescent="0.25">
      <c r="A37" s="668"/>
      <c r="B37" s="635"/>
      <c r="C37" s="96">
        <f t="shared" si="0"/>
        <v>6</v>
      </c>
      <c r="D37" s="97">
        <v>6</v>
      </c>
      <c r="E37" s="98"/>
      <c r="F37" s="98"/>
      <c r="G37" s="97"/>
      <c r="H37" s="98"/>
      <c r="I37" s="663">
        <v>6</v>
      </c>
      <c r="J37" s="664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690"/>
      <c r="AA37" s="691"/>
      <c r="AB37" s="691"/>
      <c r="AC37" s="691"/>
      <c r="AD37" s="692"/>
      <c r="AE37" s="215"/>
      <c r="AF37" s="122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37"/>
      <c r="AR37" s="31"/>
      <c r="AS37" s="29"/>
      <c r="AT37" s="598"/>
      <c r="AU37" s="599"/>
      <c r="AV37" s="29"/>
      <c r="AW37" s="37"/>
      <c r="AX37" s="31"/>
      <c r="AY37" s="29"/>
      <c r="AZ37" s="30"/>
      <c r="BA37" s="28"/>
      <c r="BB37" s="28"/>
    </row>
    <row r="38" spans="1:54" s="23" customFormat="1" ht="17.100000000000001" customHeight="1" x14ac:dyDescent="0.25">
      <c r="A38" s="667" t="s">
        <v>25</v>
      </c>
      <c r="B38" s="693" t="s">
        <v>88</v>
      </c>
      <c r="C38" s="90">
        <f t="shared" si="0"/>
        <v>12</v>
      </c>
      <c r="D38" s="90">
        <v>6</v>
      </c>
      <c r="E38" s="91"/>
      <c r="F38" s="614">
        <v>6</v>
      </c>
      <c r="G38" s="90"/>
      <c r="H38" s="91"/>
      <c r="I38" s="665">
        <v>6</v>
      </c>
      <c r="J38" s="666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673"/>
      <c r="AA38" s="674"/>
      <c r="AB38" s="674"/>
      <c r="AC38" s="674"/>
      <c r="AD38" s="675"/>
      <c r="AE38" s="214"/>
      <c r="AF38" s="121"/>
      <c r="AG38" s="25"/>
      <c r="AH38" s="25"/>
      <c r="AI38" s="25"/>
      <c r="AJ38" s="33"/>
      <c r="AK38" s="24"/>
      <c r="AL38" s="24"/>
      <c r="AM38" s="25"/>
      <c r="AN38" s="25"/>
      <c r="AO38" s="33"/>
      <c r="AP38" s="25"/>
      <c r="AQ38" s="34"/>
      <c r="AR38" s="34"/>
      <c r="AS38" s="25"/>
      <c r="AT38" s="598"/>
      <c r="AU38" s="599"/>
      <c r="AV38" s="232"/>
      <c r="AW38" s="34"/>
      <c r="AX38" s="34"/>
      <c r="AY38" s="25"/>
      <c r="AZ38" s="33"/>
      <c r="BA38" s="24"/>
      <c r="BB38" s="24"/>
    </row>
    <row r="39" spans="1:54" s="23" customFormat="1" ht="17.100000000000001" customHeight="1" x14ac:dyDescent="0.25">
      <c r="A39" s="668"/>
      <c r="B39" s="694"/>
      <c r="C39" s="96">
        <f t="shared" si="0"/>
        <v>4</v>
      </c>
      <c r="D39" s="97">
        <v>4</v>
      </c>
      <c r="E39" s="98"/>
      <c r="F39" s="615"/>
      <c r="G39" s="97"/>
      <c r="H39" s="98"/>
      <c r="I39" s="663">
        <v>4</v>
      </c>
      <c r="J39" s="664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690"/>
      <c r="AA39" s="691"/>
      <c r="AB39" s="691"/>
      <c r="AC39" s="691"/>
      <c r="AD39" s="692"/>
      <c r="AE39" s="215"/>
      <c r="AF39" s="122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31"/>
      <c r="AR39" s="31"/>
      <c r="AS39" s="29"/>
      <c r="AT39" s="598"/>
      <c r="AU39" s="599"/>
      <c r="AV39" s="29"/>
      <c r="AW39" s="31"/>
      <c r="AX39" s="31"/>
      <c r="AY39" s="29"/>
      <c r="AZ39" s="30"/>
      <c r="BA39" s="28"/>
      <c r="BB39" s="28"/>
    </row>
    <row r="40" spans="1:54" s="23" customFormat="1" ht="17.100000000000001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125"/>
      <c r="J40" s="92"/>
      <c r="K40" s="92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673"/>
      <c r="AA40" s="674"/>
      <c r="AB40" s="674"/>
      <c r="AC40" s="674"/>
      <c r="AD40" s="675"/>
      <c r="AE40" s="214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34"/>
      <c r="AR40" s="34"/>
      <c r="AS40" s="43"/>
      <c r="AT40" s="598"/>
      <c r="AU40" s="599"/>
      <c r="AV40" s="43"/>
      <c r="AW40" s="34"/>
      <c r="AX40" s="34"/>
      <c r="AY40" s="43"/>
      <c r="AZ40" s="44"/>
      <c r="BA40" s="45"/>
      <c r="BB40" s="45"/>
    </row>
    <row r="41" spans="1:54" s="23" customFormat="1" ht="17.100000000000001" customHeight="1" x14ac:dyDescent="0.25">
      <c r="A41" s="273"/>
      <c r="B41" s="635"/>
      <c r="C41" s="97">
        <v>10</v>
      </c>
      <c r="D41" s="97"/>
      <c r="E41" s="97">
        <v>10</v>
      </c>
      <c r="F41" s="97"/>
      <c r="G41" s="97"/>
      <c r="H41" s="98"/>
      <c r="I41" s="115"/>
      <c r="J41" s="99"/>
      <c r="K41" s="99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10</v>
      </c>
      <c r="AA41" s="669"/>
      <c r="AB41" s="669"/>
      <c r="AC41" s="669"/>
      <c r="AD41" s="664"/>
      <c r="AE41" s="215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31"/>
      <c r="AR41" s="47"/>
      <c r="AS41" s="43"/>
      <c r="AT41" s="598"/>
      <c r="AU41" s="599"/>
      <c r="AV41" s="43"/>
      <c r="AW41" s="31"/>
      <c r="AX41" s="47"/>
      <c r="AY41" s="43"/>
      <c r="AZ41" s="44"/>
      <c r="BA41" s="45"/>
      <c r="BB41" s="45"/>
    </row>
    <row r="42" spans="1:54" s="23" customFormat="1" ht="17.100000000000001" customHeight="1" x14ac:dyDescent="0.25">
      <c r="A42" s="667" t="s">
        <v>27</v>
      </c>
      <c r="B42" s="634" t="s">
        <v>90</v>
      </c>
      <c r="C42" s="90">
        <f>SUM(D42:F42)</f>
        <v>16</v>
      </c>
      <c r="D42" s="90"/>
      <c r="E42" s="91"/>
      <c r="F42" s="91">
        <v>16</v>
      </c>
      <c r="G42" s="90"/>
      <c r="H42" s="91"/>
      <c r="I42" s="673"/>
      <c r="J42" s="675"/>
      <c r="K42" s="92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676"/>
      <c r="AA42" s="677"/>
      <c r="AB42" s="677"/>
      <c r="AC42" s="677"/>
      <c r="AD42" s="678"/>
      <c r="AE42" s="214"/>
      <c r="AF42" s="92"/>
      <c r="AG42" s="25"/>
      <c r="AH42" s="25"/>
      <c r="AI42" s="25"/>
      <c r="AJ42" s="33"/>
      <c r="AK42" s="24"/>
      <c r="AL42" s="24"/>
      <c r="AM42" s="25"/>
      <c r="AN42" s="25"/>
      <c r="AO42" s="33"/>
      <c r="AP42" s="25"/>
      <c r="AQ42" s="34"/>
      <c r="AR42" s="34"/>
      <c r="AS42" s="25"/>
      <c r="AT42" s="598"/>
      <c r="AU42" s="599"/>
      <c r="AV42" s="232"/>
      <c r="AW42" s="34"/>
      <c r="AX42" s="34"/>
      <c r="AY42" s="25"/>
      <c r="AZ42" s="33"/>
      <c r="BA42" s="24"/>
      <c r="BB42" s="24"/>
    </row>
    <row r="43" spans="1:54" s="23" customFormat="1" ht="17.100000000000001" customHeight="1" x14ac:dyDescent="0.25">
      <c r="A43" s="668"/>
      <c r="B43" s="635"/>
      <c r="C43" s="96">
        <f t="shared" si="0"/>
        <v>24</v>
      </c>
      <c r="D43" s="97">
        <v>4</v>
      </c>
      <c r="E43" s="98">
        <v>20</v>
      </c>
      <c r="F43" s="98"/>
      <c r="G43" s="97"/>
      <c r="H43" s="98"/>
      <c r="I43" s="663">
        <v>4</v>
      </c>
      <c r="J43" s="664"/>
      <c r="K43" s="99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20</v>
      </c>
      <c r="AA43" s="669"/>
      <c r="AB43" s="669"/>
      <c r="AC43" s="669"/>
      <c r="AD43" s="664"/>
      <c r="AE43" s="215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37"/>
      <c r="AR43" s="31"/>
      <c r="AS43" s="29"/>
      <c r="AT43" s="598"/>
      <c r="AU43" s="599"/>
      <c r="AV43" s="29"/>
      <c r="AW43" s="37"/>
      <c r="AX43" s="31"/>
      <c r="AY43" s="29"/>
      <c r="AZ43" s="30"/>
      <c r="BA43" s="28"/>
      <c r="BB43" s="28"/>
    </row>
    <row r="44" spans="1:54" s="23" customFormat="1" ht="17.100000000000001" customHeight="1" x14ac:dyDescent="0.25">
      <c r="A44" s="667" t="s">
        <v>28</v>
      </c>
      <c r="B44" s="634" t="s">
        <v>91</v>
      </c>
      <c r="C44" s="90">
        <f>SUM(D44:F44)</f>
        <v>60</v>
      </c>
      <c r="D44" s="90">
        <v>12</v>
      </c>
      <c r="E44" s="91">
        <v>22</v>
      </c>
      <c r="F44" s="91">
        <v>26</v>
      </c>
      <c r="G44" s="90"/>
      <c r="H44" s="91"/>
      <c r="I44" s="665">
        <v>12</v>
      </c>
      <c r="J44" s="666"/>
      <c r="K44" s="92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22</v>
      </c>
      <c r="AA44" s="670"/>
      <c r="AB44" s="670"/>
      <c r="AC44" s="670"/>
      <c r="AD44" s="666"/>
      <c r="AE44" s="214"/>
      <c r="AF44" s="92"/>
      <c r="AG44" s="25"/>
      <c r="AH44" s="25"/>
      <c r="AI44" s="25"/>
      <c r="AJ44" s="33"/>
      <c r="AK44" s="24"/>
      <c r="AL44" s="24"/>
      <c r="AM44" s="25"/>
      <c r="AN44" s="25"/>
      <c r="AO44" s="33"/>
      <c r="AP44" s="25"/>
      <c r="AQ44" s="34"/>
      <c r="AR44" s="34"/>
      <c r="AS44" s="25"/>
      <c r="AT44" s="598"/>
      <c r="AU44" s="599"/>
      <c r="AV44" s="232"/>
      <c r="AW44" s="34"/>
      <c r="AX44" s="34"/>
      <c r="AY44" s="25"/>
      <c r="AZ44" s="33"/>
      <c r="BA44" s="24"/>
      <c r="BB44" s="24"/>
    </row>
    <row r="45" spans="1:54" s="23" customFormat="1" ht="17.100000000000001" customHeight="1" x14ac:dyDescent="0.25">
      <c r="A45" s="668"/>
      <c r="B45" s="635"/>
      <c r="C45" s="96">
        <f t="shared" si="0"/>
        <v>18</v>
      </c>
      <c r="D45" s="97">
        <v>10</v>
      </c>
      <c r="E45" s="98">
        <v>8</v>
      </c>
      <c r="F45" s="98"/>
      <c r="G45" s="97"/>
      <c r="H45" s="98"/>
      <c r="I45" s="663">
        <v>10</v>
      </c>
      <c r="J45" s="664"/>
      <c r="K45" s="99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8</v>
      </c>
      <c r="AA45" s="669"/>
      <c r="AB45" s="669"/>
      <c r="AC45" s="669"/>
      <c r="AD45" s="664"/>
      <c r="AE45" s="215"/>
      <c r="AF45" s="99"/>
      <c r="AG45" s="29"/>
      <c r="AH45" s="29"/>
      <c r="AI45" s="29"/>
      <c r="AJ45" s="30"/>
      <c r="AK45" s="28"/>
      <c r="AL45" s="28"/>
      <c r="AM45" s="29"/>
      <c r="AN45" s="29"/>
      <c r="AO45" s="30"/>
      <c r="AP45" s="29"/>
      <c r="AQ45" s="37"/>
      <c r="AR45" s="31"/>
      <c r="AS45" s="29"/>
      <c r="AT45" s="598"/>
      <c r="AU45" s="599"/>
      <c r="AV45" s="29"/>
      <c r="AW45" s="37"/>
      <c r="AX45" s="31"/>
      <c r="AY45" s="29"/>
      <c r="AZ45" s="30"/>
      <c r="BA45" s="28"/>
      <c r="BB45" s="28"/>
    </row>
    <row r="46" spans="1:54" s="23" customFormat="1" ht="17.100000000000001" customHeight="1" x14ac:dyDescent="0.25">
      <c r="A46" s="667" t="s">
        <v>29</v>
      </c>
      <c r="B46" s="634" t="s">
        <v>92</v>
      </c>
      <c r="C46" s="90">
        <f>SUM(D46:F46)</f>
        <v>56</v>
      </c>
      <c r="D46" s="90">
        <v>10</v>
      </c>
      <c r="E46" s="91">
        <v>20</v>
      </c>
      <c r="F46" s="91">
        <v>26</v>
      </c>
      <c r="G46" s="90"/>
      <c r="H46" s="91"/>
      <c r="I46" s="665">
        <v>10</v>
      </c>
      <c r="J46" s="666"/>
      <c r="K46" s="92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20</v>
      </c>
      <c r="AA46" s="670"/>
      <c r="AB46" s="670"/>
      <c r="AC46" s="670"/>
      <c r="AD46" s="666"/>
      <c r="AE46" s="214"/>
      <c r="AF46" s="92"/>
      <c r="AG46" s="25"/>
      <c r="AH46" s="25"/>
      <c r="AI46" s="25"/>
      <c r="AK46" s="24"/>
      <c r="AL46" s="24"/>
      <c r="AM46" s="25"/>
      <c r="AN46" s="25"/>
      <c r="AO46" s="33"/>
      <c r="AP46" s="25"/>
      <c r="AQ46" s="34"/>
      <c r="AR46" s="34"/>
      <c r="AS46" s="25"/>
      <c r="AT46" s="598"/>
      <c r="AU46" s="599"/>
      <c r="AV46" s="232"/>
      <c r="AW46" s="34"/>
      <c r="AX46" s="34"/>
      <c r="AY46" s="25"/>
      <c r="BA46" s="24"/>
      <c r="BB46" s="24"/>
    </row>
    <row r="47" spans="1:54" s="23" customFormat="1" ht="17.100000000000001" customHeight="1" x14ac:dyDescent="0.25">
      <c r="A47" s="668"/>
      <c r="B47" s="635"/>
      <c r="C47" s="97">
        <f t="shared" si="0"/>
        <v>22</v>
      </c>
      <c r="D47" s="97">
        <v>10</v>
      </c>
      <c r="E47" s="98">
        <v>12</v>
      </c>
      <c r="F47" s="98"/>
      <c r="G47" s="97"/>
      <c r="H47" s="98"/>
      <c r="I47" s="663">
        <v>10</v>
      </c>
      <c r="J47" s="664"/>
      <c r="K47" s="99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12</v>
      </c>
      <c r="AA47" s="669"/>
      <c r="AB47" s="669"/>
      <c r="AC47" s="669"/>
      <c r="AD47" s="664"/>
      <c r="AE47" s="215"/>
      <c r="AF47" s="99"/>
      <c r="AG47" s="29"/>
      <c r="AH47" s="29"/>
      <c r="AI47" s="29"/>
      <c r="AJ47" s="48"/>
      <c r="AK47" s="28"/>
      <c r="AL47" s="28"/>
      <c r="AM47" s="29"/>
      <c r="AN47" s="29"/>
      <c r="AO47" s="30"/>
      <c r="AP47" s="29"/>
      <c r="AQ47" s="31"/>
      <c r="AR47" s="31"/>
      <c r="AS47" s="29"/>
      <c r="AT47" s="598"/>
      <c r="AU47" s="599"/>
      <c r="AV47" s="29"/>
      <c r="AW47" s="31"/>
      <c r="AX47" s="31"/>
      <c r="AY47" s="29"/>
      <c r="AZ47" s="49"/>
      <c r="BA47" s="28"/>
      <c r="BB47" s="28"/>
    </row>
    <row r="48" spans="1:54" s="23" customFormat="1" ht="17.100000000000001" customHeight="1" x14ac:dyDescent="0.25">
      <c r="A48" s="273" t="s">
        <v>30</v>
      </c>
      <c r="B48" s="634" t="s">
        <v>93</v>
      </c>
      <c r="C48" s="124">
        <f>SUM(D48:F48)</f>
        <v>16</v>
      </c>
      <c r="D48" s="96"/>
      <c r="E48" s="116">
        <v>8</v>
      </c>
      <c r="F48" s="116">
        <v>8</v>
      </c>
      <c r="G48" s="96"/>
      <c r="H48" s="113"/>
      <c r="I48" s="245"/>
      <c r="J48" s="247"/>
      <c r="K48" s="247"/>
      <c r="L48" s="614"/>
      <c r="M48" s="114"/>
      <c r="N48" s="114"/>
      <c r="O48" s="114"/>
      <c r="P48" s="114"/>
      <c r="Q48" s="114"/>
      <c r="R48" s="96"/>
      <c r="S48" s="96"/>
      <c r="T48" s="96"/>
      <c r="U48" s="96"/>
      <c r="V48" s="96"/>
      <c r="W48" s="96"/>
      <c r="X48" s="96"/>
      <c r="Y48" s="96"/>
      <c r="Z48" s="665">
        <v>8</v>
      </c>
      <c r="AA48" s="670"/>
      <c r="AB48" s="670"/>
      <c r="AC48" s="670"/>
      <c r="AD48" s="666"/>
      <c r="AE48" s="214"/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34"/>
      <c r="AR48" s="34"/>
      <c r="AS48" s="43"/>
      <c r="AT48" s="598"/>
      <c r="AU48" s="599"/>
      <c r="AV48" s="43"/>
      <c r="AW48" s="34"/>
      <c r="AX48" s="34"/>
      <c r="AY48" s="43"/>
      <c r="BA48" s="45"/>
      <c r="BB48" s="45"/>
    </row>
    <row r="49" spans="1:54" s="23" customFormat="1" ht="17.100000000000001" customHeight="1" x14ac:dyDescent="0.25">
      <c r="A49" s="273"/>
      <c r="B49" s="635"/>
      <c r="C49" s="96">
        <f>SUM(D49:F49)</f>
        <v>4</v>
      </c>
      <c r="D49" s="96"/>
      <c r="E49" s="113">
        <v>4</v>
      </c>
      <c r="F49" s="113"/>
      <c r="G49" s="96"/>
      <c r="H49" s="113"/>
      <c r="I49" s="245"/>
      <c r="J49" s="247"/>
      <c r="K49" s="247"/>
      <c r="L49" s="615"/>
      <c r="M49" s="114"/>
      <c r="N49" s="114"/>
      <c r="O49" s="114"/>
      <c r="P49" s="114"/>
      <c r="Q49" s="114"/>
      <c r="R49" s="96"/>
      <c r="S49" s="96"/>
      <c r="T49" s="96"/>
      <c r="U49" s="96"/>
      <c r="V49" s="96"/>
      <c r="W49" s="96"/>
      <c r="X49" s="96"/>
      <c r="Y49" s="96"/>
      <c r="Z49" s="663">
        <v>4</v>
      </c>
      <c r="AA49" s="669"/>
      <c r="AB49" s="669"/>
      <c r="AC49" s="669"/>
      <c r="AD49" s="664"/>
      <c r="AE49" s="215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31"/>
      <c r="AR49" s="31"/>
      <c r="AS49" s="29"/>
      <c r="AT49" s="598"/>
      <c r="AU49" s="599"/>
      <c r="AV49" s="29"/>
      <c r="AW49" s="31"/>
      <c r="AX49" s="31"/>
      <c r="AY49" s="29"/>
      <c r="AZ49" s="50"/>
      <c r="BA49" s="28"/>
      <c r="BB49" s="28"/>
    </row>
    <row r="50" spans="1:54" s="23" customFormat="1" ht="17.100000000000001" customHeight="1" x14ac:dyDescent="0.25">
      <c r="A50" s="667" t="s">
        <v>31</v>
      </c>
      <c r="B50" s="627" t="s">
        <v>96</v>
      </c>
      <c r="C50" s="25">
        <f>SUM(D50:F50)</f>
        <v>60</v>
      </c>
      <c r="D50" s="51"/>
      <c r="E50" s="81">
        <v>20</v>
      </c>
      <c r="F50" s="81">
        <v>40</v>
      </c>
      <c r="G50" s="51"/>
      <c r="H50" s="80"/>
      <c r="I50" s="252"/>
      <c r="J50" s="38"/>
      <c r="K50" s="38"/>
      <c r="L50" s="612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20</v>
      </c>
      <c r="AA50" s="581"/>
      <c r="AB50" s="581"/>
      <c r="AC50" s="581"/>
      <c r="AD50" s="582"/>
      <c r="AE50" s="51"/>
      <c r="AF50" s="55"/>
      <c r="AG50" s="51"/>
      <c r="AH50" s="51"/>
      <c r="AI50" s="51"/>
      <c r="AJ50" s="56"/>
      <c r="AK50" s="24"/>
      <c r="AL50" s="24"/>
      <c r="AM50" s="51"/>
      <c r="AN50" s="51"/>
      <c r="AO50" s="33"/>
      <c r="AP50" s="51"/>
      <c r="AQ50" s="27"/>
      <c r="AR50" s="27"/>
      <c r="AS50" s="51"/>
      <c r="AT50" s="598"/>
      <c r="AU50" s="599"/>
      <c r="AV50" s="51"/>
      <c r="AW50" s="27"/>
      <c r="AX50" s="27"/>
      <c r="AY50" s="51"/>
      <c r="AZ50" s="56"/>
      <c r="BA50" s="24"/>
      <c r="BB50" s="24"/>
    </row>
    <row r="51" spans="1:54" s="23" customFormat="1" ht="17.100000000000001" customHeight="1" x14ac:dyDescent="0.25">
      <c r="A51" s="668"/>
      <c r="B51" s="628"/>
      <c r="C51" s="29">
        <f>SUM(D51:F51)</f>
        <v>10</v>
      </c>
      <c r="D51" s="29"/>
      <c r="E51" s="82">
        <v>10</v>
      </c>
      <c r="F51" s="82"/>
      <c r="G51" s="29"/>
      <c r="H51" s="82"/>
      <c r="I51" s="254"/>
      <c r="J51" s="40"/>
      <c r="K51" s="40"/>
      <c r="L51" s="613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688"/>
      <c r="AE51" s="29"/>
      <c r="AF51" s="55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34"/>
      <c r="AR51" s="34"/>
      <c r="AS51" s="43"/>
      <c r="AT51" s="598"/>
      <c r="AU51" s="599"/>
      <c r="AV51" s="43"/>
      <c r="AW51" s="31"/>
      <c r="AX51" s="31"/>
      <c r="AY51" s="29"/>
      <c r="AZ51" s="50"/>
      <c r="BA51" s="28"/>
      <c r="BB51" s="28"/>
    </row>
    <row r="52" spans="1:54" s="23" customFormat="1" ht="17.100000000000001" customHeight="1" x14ac:dyDescent="0.25">
      <c r="A52" s="667" t="s">
        <v>32</v>
      </c>
      <c r="B52" s="627" t="s">
        <v>105</v>
      </c>
      <c r="C52" s="51"/>
      <c r="D52" s="51"/>
      <c r="E52" s="80"/>
      <c r="F52" s="80"/>
      <c r="G52" s="51"/>
      <c r="H52" s="80"/>
      <c r="I52" s="256"/>
      <c r="J52" s="257"/>
      <c r="K52" s="257"/>
      <c r="L52" s="42"/>
      <c r="M52" s="24"/>
      <c r="N52" s="24"/>
      <c r="O52" s="24"/>
      <c r="P52" s="24"/>
      <c r="Q52" s="24"/>
      <c r="R52" s="43"/>
      <c r="S52" s="43"/>
      <c r="T52" s="43"/>
      <c r="U52" s="43"/>
      <c r="V52" s="43"/>
      <c r="W52" s="43"/>
      <c r="X52" s="43"/>
      <c r="Y52" s="43"/>
      <c r="Z52" s="580"/>
      <c r="AA52" s="581"/>
      <c r="AB52" s="581"/>
      <c r="AC52" s="581"/>
      <c r="AD52" s="582"/>
      <c r="AE52" s="62"/>
      <c r="AF52" s="83"/>
      <c r="AG52" s="43"/>
      <c r="AH52" s="43"/>
      <c r="AI52" s="43"/>
      <c r="AK52" s="45"/>
      <c r="AL52" s="45"/>
      <c r="AM52" s="43"/>
      <c r="AN52" s="43"/>
      <c r="AO52" s="44"/>
      <c r="AP52" s="242"/>
      <c r="AQ52" s="238"/>
      <c r="AR52" s="238"/>
      <c r="AS52" s="238"/>
      <c r="AT52" s="598"/>
      <c r="AU52" s="599"/>
      <c r="AV52" s="238"/>
      <c r="AW52" s="239"/>
      <c r="AX52" s="239"/>
      <c r="AY52" s="239"/>
      <c r="AZ52" s="239"/>
      <c r="BA52" s="239"/>
      <c r="BB52" s="38"/>
    </row>
    <row r="53" spans="1:54" s="23" customFormat="1" ht="17.100000000000001" customHeight="1" x14ac:dyDescent="0.25">
      <c r="A53" s="668"/>
      <c r="B53" s="628"/>
      <c r="C53" s="43"/>
      <c r="D53" s="43"/>
      <c r="E53" s="54">
        <v>72</v>
      </c>
      <c r="F53" s="54"/>
      <c r="G53" s="43"/>
      <c r="H53" s="54"/>
      <c r="I53" s="279"/>
      <c r="J53" s="61"/>
      <c r="K53" s="61"/>
      <c r="L53" s="62"/>
      <c r="M53" s="45"/>
      <c r="N53" s="45"/>
      <c r="O53" s="45"/>
      <c r="P53" s="45"/>
      <c r="Q53" s="45"/>
      <c r="R53" s="43"/>
      <c r="S53" s="43"/>
      <c r="T53" s="43"/>
      <c r="U53" s="43"/>
      <c r="V53" s="43"/>
      <c r="W53" s="43"/>
      <c r="X53" s="43"/>
      <c r="Y53" s="43"/>
      <c r="Z53" s="583">
        <v>72</v>
      </c>
      <c r="AA53" s="584"/>
      <c r="AB53" s="584"/>
      <c r="AC53" s="584"/>
      <c r="AD53" s="688"/>
      <c r="AE53" s="62"/>
      <c r="AF53" s="61"/>
      <c r="AG53" s="43"/>
      <c r="AH53" s="43"/>
      <c r="AI53" s="43"/>
      <c r="AK53" s="45"/>
      <c r="AL53" s="45"/>
      <c r="AM53" s="43"/>
      <c r="AN53" s="43"/>
      <c r="AO53" s="44"/>
      <c r="AP53" s="242"/>
      <c r="AQ53" s="240"/>
      <c r="AR53" s="240"/>
      <c r="AS53" s="240"/>
      <c r="AT53" s="600"/>
      <c r="AU53" s="601"/>
      <c r="AV53" s="588" t="s">
        <v>100</v>
      </c>
      <c r="AW53" s="589"/>
      <c r="AX53" s="589"/>
      <c r="AY53" s="589"/>
      <c r="AZ53" s="589"/>
      <c r="BA53" s="589"/>
      <c r="BB53" s="590"/>
    </row>
    <row r="54" spans="1:54" s="23" customFormat="1" ht="17.100000000000001" customHeight="1" x14ac:dyDescent="0.25">
      <c r="A54" s="578"/>
      <c r="B54" s="616" t="s">
        <v>99</v>
      </c>
      <c r="C54" s="25">
        <f>SUM(C24,C26,C28,C30,C32,C34,C36,C38,C40,C42,C44,C46,C48,C50)</f>
        <v>426</v>
      </c>
      <c r="D54" s="25">
        <f>SUM(D24,D26,D28,D30,D34,D36,D38,D44,D46)</f>
        <v>80</v>
      </c>
      <c r="E54" s="175">
        <f>SUM(E30,E32,E34,E44,E46,E48,E50)</f>
        <v>106</v>
      </c>
      <c r="F54" s="39">
        <f>SUM(F24:F51)</f>
        <v>240</v>
      </c>
      <c r="G54" s="25"/>
      <c r="H54" s="52"/>
      <c r="I54" s="580">
        <f>SUM(I24,I26,I28,I30,I34,I36,I38,I44,I46)</f>
        <v>80</v>
      </c>
      <c r="J54" s="582"/>
      <c r="K54" s="38"/>
      <c r="L54" s="24"/>
      <c r="M54" s="24"/>
      <c r="N54" s="24"/>
      <c r="O54" s="24"/>
      <c r="P54" s="24"/>
      <c r="Q54" s="24"/>
      <c r="R54" s="25"/>
      <c r="S54" s="25"/>
      <c r="T54" s="25"/>
      <c r="U54" s="25"/>
      <c r="V54" s="25"/>
      <c r="W54" s="25"/>
      <c r="X54" s="25"/>
      <c r="Y54" s="25"/>
      <c r="Z54" s="580">
        <f>SUM(Z30,Z32,Z34,Z44,Z46,Z48,Z50)</f>
        <v>106</v>
      </c>
      <c r="AA54" s="581"/>
      <c r="AB54" s="581"/>
      <c r="AC54" s="581"/>
      <c r="AD54" s="582"/>
      <c r="AE54" s="25"/>
      <c r="AF54" s="53"/>
      <c r="AG54" s="25"/>
      <c r="AH54" s="25"/>
      <c r="AI54" s="25"/>
      <c r="AJ54" s="33"/>
      <c r="AK54" s="24"/>
      <c r="AL54" s="24"/>
      <c r="AM54" s="25"/>
      <c r="AN54" s="612"/>
      <c r="AO54" s="624"/>
      <c r="AP54" s="612"/>
      <c r="AQ54" s="24"/>
      <c r="AR54" s="38"/>
      <c r="AS54" s="38"/>
      <c r="AT54" s="38"/>
      <c r="AU54" s="38"/>
      <c r="AV54" s="581" t="s">
        <v>101</v>
      </c>
      <c r="AW54" s="581"/>
      <c r="AX54" s="581"/>
      <c r="AY54" s="581"/>
      <c r="AZ54" s="581"/>
      <c r="BA54" s="581"/>
      <c r="BB54" s="582"/>
    </row>
    <row r="55" spans="1:54" s="23" customFormat="1" ht="17.100000000000001" customHeight="1" x14ac:dyDescent="0.25">
      <c r="A55" s="579"/>
      <c r="B55" s="617"/>
      <c r="C55" s="43">
        <f>SUM(C25,C27,C29,C31,C33,C35,C37,C39,C41,C43,C45,C47,C49,C51)</f>
        <v>144</v>
      </c>
      <c r="D55" s="29">
        <f>SUM(D25,D27,D29,D35,D37,D39,D43,D45,D47)</f>
        <v>52</v>
      </c>
      <c r="E55" s="82">
        <f>SUM(E31,E33,E35,E41,E43,E45,E47,E49,E51,E53)</f>
        <v>164</v>
      </c>
      <c r="F55" s="37"/>
      <c r="G55" s="29"/>
      <c r="H55" s="37"/>
      <c r="I55" s="583">
        <f>SUM(I25,I27,I29,I35,I37,I39,I43,I45,I47)</f>
        <v>52</v>
      </c>
      <c r="J55" s="688"/>
      <c r="K55" s="40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SUM(Z31,Z33,Z35,Z41,Z43,Z45,Z47,Z49,Z51,Z53)</f>
        <v>164</v>
      </c>
      <c r="AA55" s="584"/>
      <c r="AB55" s="584"/>
      <c r="AC55" s="584"/>
      <c r="AD55" s="688"/>
      <c r="AE55" s="29"/>
      <c r="AF55" s="36"/>
      <c r="AG55" s="29"/>
      <c r="AH55" s="29"/>
      <c r="AI55" s="29"/>
      <c r="AJ55" s="30"/>
      <c r="AK55" s="28"/>
      <c r="AL55" s="28"/>
      <c r="AM55" s="29"/>
      <c r="AN55" s="613"/>
      <c r="AO55" s="625"/>
      <c r="AP55" s="613"/>
      <c r="AQ55" s="28"/>
      <c r="AR55" s="40"/>
      <c r="AS55" s="40"/>
      <c r="AT55" s="40"/>
      <c r="AU55" s="40"/>
      <c r="AV55" s="588" t="s">
        <v>102</v>
      </c>
      <c r="AW55" s="589"/>
      <c r="AX55" s="589"/>
      <c r="AY55" s="589"/>
      <c r="AZ55" s="589"/>
      <c r="BA55" s="589"/>
      <c r="BB55" s="590"/>
    </row>
    <row r="56" spans="1:54" s="23" customFormat="1" ht="22.5" customHeight="1" x14ac:dyDescent="0.25">
      <c r="A56" s="578"/>
      <c r="B56" s="616"/>
      <c r="C56" s="25"/>
      <c r="D56" s="39"/>
      <c r="E56" s="39"/>
      <c r="F56" s="39"/>
      <c r="G56" s="25"/>
      <c r="H56" s="52"/>
      <c r="I56" s="606" t="s">
        <v>106</v>
      </c>
      <c r="J56" s="607"/>
      <c r="K56" s="607"/>
      <c r="L56" s="24"/>
      <c r="M56" s="24"/>
      <c r="N56" s="24"/>
      <c r="O56" s="24"/>
      <c r="P56" s="24"/>
      <c r="Q56" s="24"/>
      <c r="R56" s="25"/>
      <c r="S56" s="25"/>
      <c r="T56" s="25"/>
      <c r="U56" s="25"/>
      <c r="V56" s="25"/>
      <c r="W56" s="25"/>
      <c r="X56" s="25"/>
      <c r="Y56" s="25"/>
      <c r="Z56" s="606" t="s">
        <v>128</v>
      </c>
      <c r="AA56" s="607"/>
      <c r="AB56" s="607"/>
      <c r="AC56" s="607"/>
      <c r="AD56" s="607"/>
      <c r="AE56" s="604"/>
      <c r="AF56" s="25"/>
      <c r="AG56" s="25"/>
      <c r="AH56" s="25"/>
      <c r="AI56" s="25"/>
      <c r="AJ56" s="33"/>
      <c r="AK56" s="24"/>
      <c r="AL56" s="24"/>
      <c r="AM56" s="25"/>
      <c r="AN56" s="612"/>
      <c r="AO56" s="612"/>
      <c r="AP56" s="612"/>
      <c r="AQ56" s="594"/>
      <c r="AR56" s="594"/>
      <c r="AS56" s="594"/>
      <c r="AT56" s="594"/>
      <c r="AU56" s="594"/>
      <c r="AV56" s="591" t="s">
        <v>141</v>
      </c>
      <c r="AW56" s="592"/>
      <c r="AX56" s="592"/>
      <c r="AY56" s="592"/>
      <c r="AZ56" s="592"/>
      <c r="BA56" s="592"/>
      <c r="BB56" s="593"/>
    </row>
    <row r="57" spans="1:54" s="23" customFormat="1" ht="27" customHeight="1" x14ac:dyDescent="0.25">
      <c r="A57" s="579"/>
      <c r="B57" s="617"/>
      <c r="C57" s="29"/>
      <c r="D57" s="37"/>
      <c r="E57" s="37"/>
      <c r="F57" s="37"/>
      <c r="G57" s="63"/>
      <c r="H57" s="127"/>
      <c r="I57" s="608"/>
      <c r="J57" s="609"/>
      <c r="K57" s="609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605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13"/>
      <c r="AQ57" s="595"/>
      <c r="AR57" s="595"/>
      <c r="AS57" s="595"/>
      <c r="AT57" s="595"/>
      <c r="AU57" s="595"/>
      <c r="AV57" s="591" t="s">
        <v>142</v>
      </c>
      <c r="AW57" s="592"/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64"/>
      <c r="B58" s="578"/>
      <c r="C58" s="616"/>
      <c r="D58" s="25"/>
      <c r="E58" s="25"/>
      <c r="F58" s="51"/>
      <c r="G58" s="51"/>
      <c r="H58" s="51"/>
      <c r="I58" s="5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679" t="s">
        <v>103</v>
      </c>
      <c r="AO58" s="680"/>
      <c r="AP58" s="680"/>
      <c r="AQ58" s="680"/>
      <c r="AR58" s="680"/>
      <c r="AS58" s="680"/>
      <c r="AT58" s="679" t="s">
        <v>103</v>
      </c>
      <c r="AU58" s="680"/>
      <c r="AV58" s="680"/>
      <c r="AW58" s="680"/>
      <c r="AX58" s="680"/>
      <c r="AY58" s="680"/>
      <c r="AZ58" s="25"/>
      <c r="BA58" s="25"/>
      <c r="BB58" s="25"/>
    </row>
    <row r="59" spans="1:54" s="23" customFormat="1" ht="13.5" hidden="1" customHeight="1" x14ac:dyDescent="0.25">
      <c r="A59" s="65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64"/>
      <c r="B60" s="578"/>
      <c r="C60" s="616"/>
      <c r="D60" s="25"/>
      <c r="E60" s="25"/>
      <c r="F60" s="51"/>
      <c r="G60" s="51"/>
      <c r="H60" s="51"/>
      <c r="I60" s="5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5"/>
      <c r="BA60" s="25"/>
      <c r="BB60" s="25"/>
    </row>
    <row r="61" spans="1:54" s="23" customFormat="1" ht="5.25" hidden="1" customHeight="1" x14ac:dyDescent="0.25">
      <c r="A61" s="65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/>
      <c r="AI62" s="468"/>
      <c r="AJ62" s="468"/>
      <c r="AK62" s="468"/>
      <c r="AL62" s="468"/>
      <c r="AM62" s="468"/>
      <c r="AN62" s="467"/>
      <c r="AO62" s="467"/>
      <c r="AP62" s="467"/>
      <c r="AQ62" s="467"/>
      <c r="AR62" s="467"/>
      <c r="AS62" s="467"/>
      <c r="AT62" s="467"/>
      <c r="AU62" s="467"/>
      <c r="AV62" s="467"/>
      <c r="AW62" s="467"/>
      <c r="AX62" s="467"/>
      <c r="AY62" s="467"/>
      <c r="AZ62" s="468"/>
      <c r="BA62" s="468"/>
      <c r="BB62" s="468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71"/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72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71"/>
    </row>
    <row r="66" spans="1:55" s="75" customFormat="1" ht="20.100000000000001" customHeight="1" x14ac:dyDescent="0.3">
      <c r="A66" s="72"/>
      <c r="B66" s="72"/>
      <c r="C66" s="72"/>
      <c r="D66" s="72"/>
      <c r="E66" s="72"/>
      <c r="F66" s="72"/>
      <c r="G66" s="72"/>
      <c r="H66" s="78"/>
      <c r="I66" s="72"/>
      <c r="J66" s="72"/>
      <c r="K66" s="72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72"/>
      <c r="AS66" s="72"/>
      <c r="AT66" s="71"/>
    </row>
    <row r="67" spans="1:55" s="75" customFormat="1" ht="20.100000000000001" customHeight="1" x14ac:dyDescent="0.3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71"/>
    </row>
    <row r="68" spans="1:55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ht="4.5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685"/>
      <c r="AN69" s="685"/>
      <c r="AO69" s="685"/>
      <c r="AP69" s="685"/>
      <c r="AQ69" s="685"/>
      <c r="AR69" s="685"/>
      <c r="AS69" s="685"/>
      <c r="AT69" s="685"/>
      <c r="AU69" s="685"/>
      <c r="AV69" s="685"/>
      <c r="AW69" s="685"/>
      <c r="AX69" s="685"/>
      <c r="AY69" s="685"/>
      <c r="AZ69" s="685"/>
      <c r="BA69" s="156"/>
      <c r="BB69" s="157"/>
      <c r="BC69" s="157"/>
    </row>
    <row r="70" spans="1:55" ht="21" customHeight="1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156"/>
      <c r="AP70" s="156"/>
      <c r="AQ70" s="156"/>
      <c r="AR70" s="687" t="s">
        <v>123</v>
      </c>
      <c r="AS70" s="687"/>
      <c r="AT70" s="687"/>
      <c r="AU70" s="687"/>
      <c r="AV70" s="687"/>
      <c r="AW70" s="687"/>
      <c r="AX70" s="687"/>
      <c r="AY70" s="687"/>
      <c r="AZ70" s="687"/>
      <c r="BA70" s="156"/>
      <c r="BB70" s="156"/>
      <c r="BC70" s="156"/>
    </row>
    <row r="71" spans="1:55" ht="21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687" t="s">
        <v>174</v>
      </c>
      <c r="AS71" s="687"/>
      <c r="AT71" s="687"/>
      <c r="AU71" s="687"/>
      <c r="AV71" s="687"/>
      <c r="AW71" s="687"/>
      <c r="AX71" s="687"/>
      <c r="AY71" s="687"/>
      <c r="AZ71" s="687"/>
      <c r="BA71" s="156"/>
      <c r="BB71" s="157"/>
      <c r="BC71" s="157"/>
    </row>
    <row r="72" spans="1:55" ht="21" customHeight="1" x14ac:dyDescent="0.3">
      <c r="A72" s="150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687" t="s">
        <v>175</v>
      </c>
      <c r="AX72" s="687"/>
      <c r="AY72" s="687"/>
      <c r="AZ72" s="687"/>
      <c r="BA72" s="687"/>
      <c r="BB72" s="157"/>
      <c r="BC72" s="157"/>
    </row>
    <row r="73" spans="1:55" s="87" customFormat="1" ht="21" customHeight="1" x14ac:dyDescent="0.25">
      <c r="AM73" s="477"/>
      <c r="AN73" s="477"/>
      <c r="AO73" s="477"/>
      <c r="AP73" s="477"/>
      <c r="AQ73" s="477"/>
      <c r="AR73" s="477"/>
      <c r="AS73" s="477"/>
      <c r="AT73" s="477"/>
      <c r="AU73" s="477"/>
      <c r="AV73" s="477"/>
      <c r="AW73" s="477"/>
      <c r="AX73" s="477"/>
      <c r="AY73" s="477"/>
      <c r="AZ73" s="477"/>
      <c r="BA73" s="477"/>
      <c r="BB73" s="477"/>
      <c r="BC73" s="477"/>
    </row>
    <row r="74" spans="1:55" ht="21" customHeight="1" x14ac:dyDescent="0.25">
      <c r="A74" s="683" t="s">
        <v>196</v>
      </c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477"/>
      <c r="BB74" s="477"/>
      <c r="BC74" s="477"/>
    </row>
    <row r="75" spans="1:55" ht="21" customHeight="1" x14ac:dyDescent="0.25">
      <c r="A75" s="88" t="s">
        <v>132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</row>
    <row r="76" spans="1:55" ht="21" customHeight="1" x14ac:dyDescent="0.25">
      <c r="A76" s="686" t="s">
        <v>122</v>
      </c>
      <c r="B76" s="686"/>
      <c r="C76" s="686"/>
      <c r="D76" s="686"/>
      <c r="E76" s="686"/>
      <c r="F76" s="686"/>
      <c r="G76" s="686"/>
      <c r="H76" s="686"/>
      <c r="I76" s="686"/>
      <c r="J76" s="686"/>
      <c r="K76" s="686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6"/>
      <c r="X76" s="686"/>
      <c r="Y76" s="686"/>
      <c r="Z76" s="686"/>
      <c r="AA76" s="686"/>
      <c r="AB76" s="686"/>
      <c r="AC76" s="686"/>
      <c r="AD76" s="686"/>
      <c r="AE76" s="686"/>
      <c r="AF76" s="686"/>
      <c r="AG76" s="686"/>
      <c r="AH76" s="686"/>
      <c r="AI76" s="686"/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6"/>
      <c r="AU76" s="686"/>
      <c r="AV76" s="686"/>
      <c r="AW76" s="686"/>
      <c r="AX76" s="686"/>
      <c r="AY76" s="686"/>
      <c r="AZ76" s="686"/>
      <c r="BA76" s="686"/>
      <c r="BB76" s="686"/>
      <c r="BC76" s="686"/>
    </row>
    <row r="77" spans="1:55" ht="21" customHeight="1" x14ac:dyDescent="0.25">
      <c r="A77" s="686" t="s">
        <v>133</v>
      </c>
      <c r="B77" s="686"/>
      <c r="C77" s="686"/>
      <c r="D77" s="686"/>
      <c r="E77" s="686"/>
      <c r="F77" s="686"/>
      <c r="G77" s="686"/>
      <c r="H77" s="686"/>
      <c r="I77" s="686"/>
      <c r="J77" s="686"/>
      <c r="K77" s="686"/>
      <c r="L77" s="686"/>
      <c r="M77" s="686"/>
      <c r="N77" s="686"/>
      <c r="O77" s="686"/>
      <c r="P77" s="686"/>
      <c r="Q77" s="686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686"/>
      <c r="AE77" s="686"/>
      <c r="AF77" s="686"/>
      <c r="AG77" s="686"/>
      <c r="AH77" s="686"/>
      <c r="AI77" s="686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6"/>
      <c r="AU77" s="686"/>
      <c r="AV77" s="686"/>
      <c r="AW77" s="686"/>
      <c r="AX77" s="686"/>
      <c r="AY77" s="686"/>
      <c r="AZ77" s="686"/>
      <c r="BA77" s="686"/>
      <c r="BB77" s="686"/>
      <c r="BC77" s="159"/>
    </row>
    <row r="78" spans="1:55" ht="21" customHeight="1" x14ac:dyDescent="0.25">
      <c r="A78" s="686" t="s">
        <v>121</v>
      </c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  <c r="BC78" s="686"/>
    </row>
    <row r="79" spans="1:55" ht="21" customHeight="1" x14ac:dyDescent="0.25">
      <c r="A79" s="686" t="s">
        <v>117</v>
      </c>
      <c r="B79" s="686"/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6"/>
      <c r="AU79" s="686"/>
      <c r="AV79" s="686"/>
      <c r="AW79" s="686"/>
      <c r="AX79" s="686"/>
      <c r="AY79" s="686"/>
      <c r="AZ79" s="686"/>
      <c r="BA79" s="686"/>
      <c r="BB79" s="686"/>
      <c r="BC79" s="686"/>
    </row>
    <row r="80" spans="1:55" ht="21" customHeight="1" x14ac:dyDescent="0.25">
      <c r="A80" s="686" t="s">
        <v>118</v>
      </c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686"/>
      <c r="S80" s="686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6"/>
      <c r="AU80" s="686"/>
      <c r="AV80" s="686"/>
      <c r="AW80" s="686"/>
      <c r="AX80" s="686"/>
      <c r="AY80" s="686"/>
      <c r="AZ80" s="686"/>
      <c r="BA80" s="686"/>
      <c r="BB80" s="686"/>
      <c r="BC80" s="686"/>
    </row>
    <row r="81" spans="1:56" ht="15" customHeight="1" x14ac:dyDescent="0.25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</row>
    <row r="82" spans="1:56" x14ac:dyDescent="0.25">
      <c r="A82" s="639"/>
      <c r="B82" s="640"/>
      <c r="C82" s="621" t="s">
        <v>0</v>
      </c>
      <c r="D82" s="622"/>
      <c r="E82" s="622"/>
      <c r="F82" s="622"/>
      <c r="G82" s="622"/>
      <c r="H82" s="622"/>
      <c r="I82" s="622"/>
      <c r="J82" s="622"/>
      <c r="K82" s="622"/>
      <c r="L82" s="622"/>
      <c r="M82" s="622"/>
      <c r="N82" s="622"/>
      <c r="O82" s="622"/>
      <c r="P82" s="622"/>
      <c r="Q82" s="622"/>
      <c r="R82" s="622"/>
      <c r="S82" s="622"/>
      <c r="T82" s="622"/>
      <c r="U82" s="622"/>
      <c r="V82" s="622"/>
      <c r="W82" s="622"/>
      <c r="X82" s="622"/>
      <c r="Y82" s="622"/>
      <c r="Z82" s="622"/>
      <c r="AA82" s="622"/>
      <c r="AB82" s="622"/>
      <c r="AC82" s="622"/>
      <c r="AD82" s="622"/>
      <c r="AE82" s="622"/>
      <c r="AF82" s="622"/>
      <c r="AG82" s="622"/>
      <c r="AH82" s="622"/>
      <c r="AI82" s="622"/>
      <c r="AJ82" s="622"/>
      <c r="AK82" s="622"/>
      <c r="AL82" s="622"/>
      <c r="AM82" s="622"/>
      <c r="AN82" s="622"/>
      <c r="AO82" s="622"/>
      <c r="AP82" s="622"/>
      <c r="AQ82" s="622"/>
      <c r="AR82" s="622"/>
      <c r="AS82" s="622"/>
      <c r="AT82" s="622"/>
      <c r="AU82" s="622"/>
      <c r="AV82" s="622"/>
      <c r="AW82" s="622"/>
      <c r="AX82" s="622"/>
      <c r="AY82" s="85"/>
      <c r="AZ82" s="85"/>
      <c r="BA82" s="85"/>
      <c r="BB82" s="85"/>
      <c r="BC82" s="89"/>
    </row>
    <row r="83" spans="1:56" ht="53.25" x14ac:dyDescent="0.25">
      <c r="A83" s="641" t="s">
        <v>1</v>
      </c>
      <c r="B83" s="642"/>
      <c r="C83" s="621" t="s">
        <v>2</v>
      </c>
      <c r="D83" s="622"/>
      <c r="E83" s="622"/>
      <c r="F83" s="623"/>
      <c r="G83" s="621" t="s">
        <v>3</v>
      </c>
      <c r="H83" s="622"/>
      <c r="I83" s="622"/>
      <c r="J83" s="622"/>
      <c r="K83" s="622"/>
      <c r="L83" s="621" t="s">
        <v>4</v>
      </c>
      <c r="M83" s="622"/>
      <c r="N83" s="622"/>
      <c r="O83" s="623"/>
      <c r="P83" s="621" t="s">
        <v>5</v>
      </c>
      <c r="Q83" s="622"/>
      <c r="R83" s="622"/>
      <c r="S83" s="623"/>
      <c r="T83" s="621" t="s">
        <v>6</v>
      </c>
      <c r="U83" s="622"/>
      <c r="V83" s="622"/>
      <c r="W83" s="622"/>
      <c r="X83" s="623"/>
      <c r="Y83" s="621" t="s">
        <v>7</v>
      </c>
      <c r="Z83" s="622"/>
      <c r="AA83" s="622"/>
      <c r="AB83" s="623"/>
      <c r="AC83" s="621" t="s">
        <v>8</v>
      </c>
      <c r="AD83" s="622"/>
      <c r="AE83" s="622"/>
      <c r="AF83" s="623"/>
      <c r="AG83" s="621" t="s">
        <v>9</v>
      </c>
      <c r="AH83" s="622"/>
      <c r="AI83" s="622"/>
      <c r="AJ83" s="622"/>
      <c r="AK83" s="623"/>
      <c r="AL83" s="621" t="s">
        <v>10</v>
      </c>
      <c r="AM83" s="622"/>
      <c r="AN83" s="622"/>
      <c r="AO83" s="623"/>
      <c r="AP83" s="621" t="s">
        <v>11</v>
      </c>
      <c r="AQ83" s="622"/>
      <c r="AR83" s="622"/>
      <c r="AS83" s="623"/>
      <c r="AT83" s="643" t="s">
        <v>12</v>
      </c>
      <c r="AU83" s="643"/>
      <c r="AV83" s="643"/>
      <c r="AW83" s="643"/>
      <c r="AX83" s="643"/>
      <c r="AY83" s="288" t="s">
        <v>13</v>
      </c>
      <c r="AZ83" s="289" t="s">
        <v>14</v>
      </c>
      <c r="BA83" s="289" t="s">
        <v>15</v>
      </c>
      <c r="BB83" s="290" t="s">
        <v>202</v>
      </c>
      <c r="BC83" s="129" t="s">
        <v>17</v>
      </c>
    </row>
    <row r="84" spans="1:56" x14ac:dyDescent="0.25">
      <c r="A84" s="644"/>
      <c r="B84" s="645"/>
      <c r="C84" s="7" t="s">
        <v>18</v>
      </c>
      <c r="D84" s="7" t="s">
        <v>19</v>
      </c>
      <c r="E84" s="7" t="s">
        <v>20</v>
      </c>
      <c r="F84" s="7" t="s">
        <v>21</v>
      </c>
      <c r="G84" s="7" t="s">
        <v>22</v>
      </c>
      <c r="H84" s="7" t="s">
        <v>23</v>
      </c>
      <c r="I84" s="7" t="s">
        <v>24</v>
      </c>
      <c r="J84" s="7" t="s">
        <v>25</v>
      </c>
      <c r="K84" s="7" t="s">
        <v>26</v>
      </c>
      <c r="L84" s="7" t="s">
        <v>27</v>
      </c>
      <c r="M84" s="7" t="s">
        <v>28</v>
      </c>
      <c r="N84" s="7" t="s">
        <v>29</v>
      </c>
      <c r="O84" s="7" t="s">
        <v>30</v>
      </c>
      <c r="P84" s="7" t="s">
        <v>31</v>
      </c>
      <c r="Q84" s="7" t="s">
        <v>32</v>
      </c>
      <c r="R84" s="7" t="s">
        <v>33</v>
      </c>
      <c r="S84" s="7" t="s">
        <v>34</v>
      </c>
      <c r="T84" s="7" t="s">
        <v>35</v>
      </c>
      <c r="U84" s="7" t="s">
        <v>36</v>
      </c>
      <c r="V84" s="7" t="s">
        <v>37</v>
      </c>
      <c r="W84" s="7" t="s">
        <v>38</v>
      </c>
      <c r="X84" s="7" t="s">
        <v>39</v>
      </c>
      <c r="Y84" s="7" t="s">
        <v>40</v>
      </c>
      <c r="Z84" s="7" t="s">
        <v>41</v>
      </c>
      <c r="AA84" s="7" t="s">
        <v>42</v>
      </c>
      <c r="AB84" s="7" t="s">
        <v>43</v>
      </c>
      <c r="AC84" s="7" t="s">
        <v>44</v>
      </c>
      <c r="AD84" s="7" t="s">
        <v>45</v>
      </c>
      <c r="AE84" s="7" t="s">
        <v>46</v>
      </c>
      <c r="AF84" s="7" t="s">
        <v>47</v>
      </c>
      <c r="AG84" s="7" t="s">
        <v>48</v>
      </c>
      <c r="AH84" s="7" t="s">
        <v>49</v>
      </c>
      <c r="AI84" s="7" t="s">
        <v>50</v>
      </c>
      <c r="AJ84" s="7" t="s">
        <v>51</v>
      </c>
      <c r="AK84" s="7" t="s">
        <v>52</v>
      </c>
      <c r="AL84" s="7" t="s">
        <v>53</v>
      </c>
      <c r="AM84" s="7" t="s">
        <v>54</v>
      </c>
      <c r="AN84" s="7" t="s">
        <v>55</v>
      </c>
      <c r="AO84" s="7" t="s">
        <v>56</v>
      </c>
      <c r="AP84" s="7" t="s">
        <v>57</v>
      </c>
      <c r="AQ84" s="7" t="s">
        <v>58</v>
      </c>
      <c r="AR84" s="7" t="s">
        <v>59</v>
      </c>
      <c r="AS84" s="7" t="s">
        <v>60</v>
      </c>
      <c r="AT84" s="7" t="s">
        <v>61</v>
      </c>
      <c r="AU84" s="7" t="s">
        <v>62</v>
      </c>
      <c r="AV84" s="7" t="s">
        <v>63</v>
      </c>
      <c r="AW84" s="7" t="s">
        <v>64</v>
      </c>
      <c r="AX84" s="7" t="s">
        <v>65</v>
      </c>
      <c r="AY84" s="3"/>
      <c r="AZ84" s="5"/>
      <c r="BA84" s="4"/>
      <c r="BB84" s="5"/>
      <c r="BC84" s="5"/>
      <c r="BD84" s="1"/>
    </row>
    <row r="85" spans="1:56" x14ac:dyDescent="0.25">
      <c r="A85" s="8"/>
      <c r="B85" s="9" t="s">
        <v>108</v>
      </c>
      <c r="C85" s="7" t="s">
        <v>67</v>
      </c>
      <c r="D85" s="7" t="s">
        <v>67</v>
      </c>
      <c r="E85" s="7" t="s">
        <v>67</v>
      </c>
      <c r="F85" s="7" t="s">
        <v>67</v>
      </c>
      <c r="G85" s="7" t="s">
        <v>68</v>
      </c>
      <c r="H85" s="7" t="s">
        <v>68</v>
      </c>
      <c r="I85" s="7" t="s">
        <v>68</v>
      </c>
      <c r="J85" s="7" t="s">
        <v>69</v>
      </c>
      <c r="K85" s="7" t="s">
        <v>67</v>
      </c>
      <c r="L85" s="7" t="s">
        <v>67</v>
      </c>
      <c r="M85" s="7" t="s">
        <v>67</v>
      </c>
      <c r="N85" s="7" t="s">
        <v>67</v>
      </c>
      <c r="O85" s="7" t="s">
        <v>67</v>
      </c>
      <c r="P85" s="7" t="s">
        <v>67</v>
      </c>
      <c r="Q85" s="7" t="s">
        <v>67</v>
      </c>
      <c r="R85" s="7" t="s">
        <v>67</v>
      </c>
      <c r="S85" s="7" t="s">
        <v>67</v>
      </c>
      <c r="T85" s="7" t="s">
        <v>67</v>
      </c>
      <c r="U85" s="7" t="s">
        <v>67</v>
      </c>
      <c r="V85" s="7" t="s">
        <v>67</v>
      </c>
      <c r="W85" s="7" t="s">
        <v>67</v>
      </c>
      <c r="X85" s="7" t="s">
        <v>67</v>
      </c>
      <c r="Y85" s="7" t="s">
        <v>67</v>
      </c>
      <c r="Z85" s="7" t="s">
        <v>67</v>
      </c>
      <c r="AA85" s="7" t="s">
        <v>67</v>
      </c>
      <c r="AB85" s="7" t="s">
        <v>67</v>
      </c>
      <c r="AC85" s="7" t="s">
        <v>67</v>
      </c>
      <c r="AD85" s="7" t="s">
        <v>67</v>
      </c>
      <c r="AE85" s="7" t="s">
        <v>67</v>
      </c>
      <c r="AF85" s="7" t="s">
        <v>68</v>
      </c>
      <c r="AG85" s="7" t="s">
        <v>68</v>
      </c>
      <c r="AH85" s="7" t="s">
        <v>69</v>
      </c>
      <c r="AI85" s="7" t="s">
        <v>111</v>
      </c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10"/>
      <c r="AY85" s="287" t="s">
        <v>112</v>
      </c>
      <c r="AZ85" s="287" t="s">
        <v>45</v>
      </c>
      <c r="BA85" s="287" t="s">
        <v>19</v>
      </c>
      <c r="BB85" s="10" t="s">
        <v>18</v>
      </c>
      <c r="BC85" s="10" t="s">
        <v>113</v>
      </c>
    </row>
    <row r="86" spans="1:56" ht="15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2"/>
      <c r="AW86" s="12"/>
      <c r="AX86" s="13"/>
      <c r="AY86" s="13"/>
      <c r="AZ86" s="13"/>
      <c r="BA86" s="13"/>
      <c r="BB86" s="13"/>
      <c r="BC86" s="13"/>
    </row>
    <row r="87" spans="1:56" ht="15" customHeight="1" x14ac:dyDescent="0.25">
      <c r="A87" s="646" t="s">
        <v>71</v>
      </c>
      <c r="B87" s="649" t="s">
        <v>72</v>
      </c>
      <c r="C87" s="629" t="s">
        <v>73</v>
      </c>
      <c r="D87" s="629" t="s">
        <v>109</v>
      </c>
      <c r="E87" s="629" t="s">
        <v>110</v>
      </c>
      <c r="F87" s="629" t="s">
        <v>76</v>
      </c>
      <c r="G87" s="652" t="s">
        <v>2</v>
      </c>
      <c r="H87" s="653"/>
      <c r="I87" s="653"/>
      <c r="J87" s="653"/>
      <c r="K87" s="654"/>
      <c r="L87" s="652" t="s">
        <v>3</v>
      </c>
      <c r="M87" s="653"/>
      <c r="N87" s="653"/>
      <c r="O87" s="653"/>
      <c r="P87" s="652" t="s">
        <v>4</v>
      </c>
      <c r="Q87" s="653"/>
      <c r="R87" s="653"/>
      <c r="S87" s="654"/>
      <c r="T87" s="652" t="s">
        <v>5</v>
      </c>
      <c r="U87" s="653"/>
      <c r="V87" s="653"/>
      <c r="W87" s="653"/>
      <c r="X87" s="654"/>
      <c r="Y87" s="652" t="s">
        <v>6</v>
      </c>
      <c r="Z87" s="653"/>
      <c r="AA87" s="653"/>
      <c r="AB87" s="654"/>
      <c r="AC87" s="652" t="s">
        <v>7</v>
      </c>
      <c r="AD87" s="653"/>
      <c r="AE87" s="653"/>
      <c r="AF87" s="654"/>
      <c r="AG87" s="652" t="s">
        <v>8</v>
      </c>
      <c r="AH87" s="653"/>
      <c r="AI87" s="653"/>
      <c r="AJ87" s="653"/>
      <c r="AK87" s="654"/>
      <c r="AL87" s="652" t="s">
        <v>9</v>
      </c>
      <c r="AM87" s="653"/>
      <c r="AN87" s="653"/>
      <c r="AO87" s="654"/>
      <c r="AP87" s="652" t="s">
        <v>10</v>
      </c>
      <c r="AQ87" s="653"/>
      <c r="AR87" s="653"/>
      <c r="AS87" s="654"/>
      <c r="AT87" s="652" t="s">
        <v>11</v>
      </c>
      <c r="AU87" s="653"/>
      <c r="AV87" s="653"/>
      <c r="AW87" s="653"/>
      <c r="AX87" s="654"/>
      <c r="AY87" s="652" t="s">
        <v>12</v>
      </c>
      <c r="AZ87" s="653"/>
      <c r="BA87" s="653"/>
      <c r="BB87" s="654"/>
      <c r="BC87" s="14"/>
    </row>
    <row r="88" spans="1:56" x14ac:dyDescent="0.25">
      <c r="A88" s="647"/>
      <c r="B88" s="650"/>
      <c r="C88" s="630"/>
      <c r="D88" s="630"/>
      <c r="E88" s="630"/>
      <c r="F88" s="632"/>
      <c r="G88" s="128">
        <v>1</v>
      </c>
      <c r="H88" s="128">
        <v>8</v>
      </c>
      <c r="I88" s="128">
        <v>15</v>
      </c>
      <c r="J88" s="128">
        <v>22</v>
      </c>
      <c r="K88" s="128">
        <v>29</v>
      </c>
      <c r="L88" s="128">
        <v>6</v>
      </c>
      <c r="M88" s="128">
        <v>13</v>
      </c>
      <c r="N88" s="128">
        <v>20</v>
      </c>
      <c r="O88" s="128">
        <v>27</v>
      </c>
      <c r="P88" s="128">
        <v>3</v>
      </c>
      <c r="Q88" s="128">
        <v>10</v>
      </c>
      <c r="R88" s="128">
        <v>17</v>
      </c>
      <c r="S88" s="128">
        <v>24</v>
      </c>
      <c r="T88" s="16">
        <v>1</v>
      </c>
      <c r="U88" s="16">
        <v>8</v>
      </c>
      <c r="V88" s="16">
        <v>15</v>
      </c>
      <c r="W88" s="16">
        <v>22</v>
      </c>
      <c r="X88" s="16">
        <v>29</v>
      </c>
      <c r="Y88" s="17">
        <v>5</v>
      </c>
      <c r="Z88" s="149">
        <v>12</v>
      </c>
      <c r="AA88" s="149">
        <v>19</v>
      </c>
      <c r="AB88" s="149">
        <v>26</v>
      </c>
      <c r="AC88" s="149">
        <v>2</v>
      </c>
      <c r="AD88" s="149">
        <v>9</v>
      </c>
      <c r="AE88" s="149">
        <v>16</v>
      </c>
      <c r="AF88" s="17">
        <v>23</v>
      </c>
      <c r="AG88" s="17">
        <v>2</v>
      </c>
      <c r="AH88" s="17">
        <v>9</v>
      </c>
      <c r="AI88" s="17">
        <v>16</v>
      </c>
      <c r="AJ88" s="17">
        <v>23</v>
      </c>
      <c r="AK88" s="17">
        <v>30</v>
      </c>
      <c r="AL88" s="17">
        <v>6</v>
      </c>
      <c r="AM88" s="17">
        <v>13</v>
      </c>
      <c r="AN88" s="17">
        <v>20</v>
      </c>
      <c r="AO88" s="17">
        <v>27</v>
      </c>
      <c r="AP88" s="17">
        <v>4</v>
      </c>
      <c r="AQ88" s="17">
        <v>11</v>
      </c>
      <c r="AR88" s="17">
        <v>18</v>
      </c>
      <c r="AS88" s="17">
        <v>25</v>
      </c>
      <c r="AT88" s="17">
        <v>1</v>
      </c>
      <c r="AU88" s="17">
        <v>8</v>
      </c>
      <c r="AV88" s="17">
        <v>15</v>
      </c>
      <c r="AW88" s="17">
        <v>22</v>
      </c>
      <c r="AX88" s="17">
        <v>29</v>
      </c>
      <c r="AY88" s="17">
        <v>6</v>
      </c>
      <c r="AZ88" s="17">
        <v>13</v>
      </c>
      <c r="BA88" s="18">
        <v>20</v>
      </c>
      <c r="BB88" s="19">
        <v>27</v>
      </c>
      <c r="BC88" s="14"/>
    </row>
    <row r="89" spans="1:56" x14ac:dyDescent="0.25">
      <c r="A89" s="647"/>
      <c r="B89" s="650"/>
      <c r="C89" s="630"/>
      <c r="D89" s="630"/>
      <c r="E89" s="630"/>
      <c r="F89" s="632"/>
      <c r="G89" s="128">
        <v>31</v>
      </c>
      <c r="H89" s="128">
        <v>7</v>
      </c>
      <c r="I89" s="128">
        <v>14</v>
      </c>
      <c r="J89" s="128">
        <v>21</v>
      </c>
      <c r="K89" s="128">
        <v>28</v>
      </c>
      <c r="L89" s="128">
        <v>5</v>
      </c>
      <c r="M89" s="128">
        <v>12</v>
      </c>
      <c r="N89" s="128">
        <v>19</v>
      </c>
      <c r="O89" s="128">
        <v>26</v>
      </c>
      <c r="P89" s="128">
        <v>2</v>
      </c>
      <c r="Q89" s="128">
        <v>9</v>
      </c>
      <c r="R89" s="128">
        <v>16</v>
      </c>
      <c r="S89" s="128">
        <v>23</v>
      </c>
      <c r="T89" s="16">
        <v>30</v>
      </c>
      <c r="U89" s="16">
        <v>7</v>
      </c>
      <c r="V89" s="16">
        <v>14</v>
      </c>
      <c r="W89" s="16">
        <v>21</v>
      </c>
      <c r="X89" s="16">
        <v>28</v>
      </c>
      <c r="Y89" s="17">
        <v>4</v>
      </c>
      <c r="Z89" s="17">
        <v>11</v>
      </c>
      <c r="AA89" s="17">
        <v>18</v>
      </c>
      <c r="AB89" s="17">
        <v>25</v>
      </c>
      <c r="AC89" s="17">
        <v>1</v>
      </c>
      <c r="AD89" s="17">
        <v>8</v>
      </c>
      <c r="AE89" s="17">
        <v>15</v>
      </c>
      <c r="AF89" s="17">
        <v>22</v>
      </c>
      <c r="AG89" s="17">
        <v>29</v>
      </c>
      <c r="AH89" s="17">
        <v>7</v>
      </c>
      <c r="AI89" s="17">
        <v>14</v>
      </c>
      <c r="AJ89" s="17">
        <v>21</v>
      </c>
      <c r="AK89" s="17">
        <v>28</v>
      </c>
      <c r="AL89" s="17">
        <v>4</v>
      </c>
      <c r="AM89" s="17">
        <v>11</v>
      </c>
      <c r="AN89" s="17">
        <v>18</v>
      </c>
      <c r="AO89" s="17">
        <v>25</v>
      </c>
      <c r="AP89" s="17">
        <v>2</v>
      </c>
      <c r="AQ89" s="17">
        <v>9</v>
      </c>
      <c r="AR89" s="17">
        <v>16</v>
      </c>
      <c r="AS89" s="17">
        <v>23</v>
      </c>
      <c r="AT89" s="17">
        <v>30</v>
      </c>
      <c r="AU89" s="17">
        <v>6</v>
      </c>
      <c r="AV89" s="17">
        <v>13</v>
      </c>
      <c r="AW89" s="17">
        <v>20</v>
      </c>
      <c r="AX89" s="17">
        <v>27</v>
      </c>
      <c r="AY89" s="17">
        <v>4</v>
      </c>
      <c r="AZ89" s="17">
        <v>11</v>
      </c>
      <c r="BA89" s="18">
        <v>18</v>
      </c>
      <c r="BB89" s="19">
        <v>25</v>
      </c>
      <c r="BC89" s="14"/>
    </row>
    <row r="90" spans="1:56" x14ac:dyDescent="0.25">
      <c r="A90" s="647"/>
      <c r="B90" s="650"/>
      <c r="C90" s="630"/>
      <c r="D90" s="630"/>
      <c r="E90" s="630"/>
      <c r="F90" s="632"/>
      <c r="G90" s="655" t="s">
        <v>77</v>
      </c>
      <c r="H90" s="656"/>
      <c r="I90" s="656"/>
      <c r="J90" s="656"/>
      <c r="K90" s="656"/>
      <c r="L90" s="656"/>
      <c r="M90" s="656"/>
      <c r="N90" s="656"/>
      <c r="O90" s="656"/>
      <c r="P90" s="656"/>
      <c r="Q90" s="656"/>
      <c r="R90" s="656"/>
      <c r="S90" s="656"/>
      <c r="T90" s="656"/>
      <c r="U90" s="656"/>
      <c r="V90" s="656"/>
      <c r="W90" s="656"/>
      <c r="X90" s="656"/>
      <c r="Y90" s="656"/>
      <c r="Z90" s="656"/>
      <c r="AA90" s="656"/>
      <c r="AB90" s="656"/>
      <c r="AC90" s="656"/>
      <c r="AD90" s="656"/>
      <c r="AE90" s="656"/>
      <c r="AF90" s="656"/>
      <c r="AG90" s="656"/>
      <c r="AH90" s="656"/>
      <c r="AI90" s="656"/>
      <c r="AJ90" s="656"/>
      <c r="AK90" s="656"/>
      <c r="AL90" s="656"/>
      <c r="AM90" s="656"/>
      <c r="AN90" s="656"/>
      <c r="AO90" s="656"/>
      <c r="AP90" s="656"/>
      <c r="AQ90" s="656"/>
      <c r="AR90" s="656"/>
      <c r="AS90" s="656"/>
      <c r="AT90" s="20"/>
      <c r="AU90" s="20"/>
      <c r="AV90" s="20"/>
      <c r="AW90" s="21"/>
      <c r="AX90" s="14"/>
      <c r="AY90" s="14"/>
      <c r="AZ90" s="14"/>
      <c r="BA90" s="14"/>
      <c r="BB90" s="14"/>
      <c r="BC90" s="14"/>
    </row>
    <row r="91" spans="1:56" ht="15.75" x14ac:dyDescent="0.25">
      <c r="A91" s="648"/>
      <c r="B91" s="651"/>
      <c r="C91" s="631"/>
      <c r="D91" s="631"/>
      <c r="E91" s="631"/>
      <c r="F91" s="633"/>
      <c r="G91" s="22" t="s">
        <v>18</v>
      </c>
      <c r="H91" s="22" t="s">
        <v>19</v>
      </c>
      <c r="I91" s="22" t="s">
        <v>20</v>
      </c>
      <c r="J91" s="22" t="s">
        <v>21</v>
      </c>
      <c r="K91" s="22" t="s">
        <v>22</v>
      </c>
      <c r="L91" s="22" t="s">
        <v>23</v>
      </c>
      <c r="M91" s="22" t="s">
        <v>24</v>
      </c>
      <c r="N91" s="22" t="s">
        <v>25</v>
      </c>
      <c r="O91" s="22" t="s">
        <v>26</v>
      </c>
      <c r="P91" s="22" t="s">
        <v>27</v>
      </c>
      <c r="Q91" s="22" t="s">
        <v>28</v>
      </c>
      <c r="R91" s="22" t="s">
        <v>29</v>
      </c>
      <c r="S91" s="22" t="s">
        <v>30</v>
      </c>
      <c r="T91" s="22" t="s">
        <v>31</v>
      </c>
      <c r="U91" s="22" t="s">
        <v>32</v>
      </c>
      <c r="V91" s="22" t="s">
        <v>33</v>
      </c>
      <c r="W91" s="22" t="s">
        <v>34</v>
      </c>
      <c r="X91" s="22" t="s">
        <v>35</v>
      </c>
      <c r="Y91" s="22" t="s">
        <v>36</v>
      </c>
      <c r="Z91" s="22" t="s">
        <v>37</v>
      </c>
      <c r="AA91" s="22" t="s">
        <v>38</v>
      </c>
      <c r="AB91" s="22" t="s">
        <v>39</v>
      </c>
      <c r="AC91" s="22" t="s">
        <v>40</v>
      </c>
      <c r="AD91" s="22" t="s">
        <v>41</v>
      </c>
      <c r="AE91" s="22" t="s">
        <v>42</v>
      </c>
      <c r="AF91" s="22" t="s">
        <v>43</v>
      </c>
      <c r="AG91" s="22" t="s">
        <v>44</v>
      </c>
      <c r="AH91" s="22" t="s">
        <v>45</v>
      </c>
      <c r="AI91" s="22" t="s">
        <v>46</v>
      </c>
      <c r="AJ91" s="22" t="s">
        <v>47</v>
      </c>
      <c r="AK91" s="22" t="s">
        <v>48</v>
      </c>
      <c r="AL91" s="22" t="s">
        <v>49</v>
      </c>
      <c r="AM91" s="22" t="s">
        <v>50</v>
      </c>
      <c r="AN91" s="22" t="s">
        <v>51</v>
      </c>
      <c r="AO91" s="22" t="s">
        <v>52</v>
      </c>
      <c r="AP91" s="22" t="s">
        <v>53</v>
      </c>
      <c r="AQ91" s="22" t="s">
        <v>54</v>
      </c>
      <c r="AR91" s="22" t="s">
        <v>55</v>
      </c>
      <c r="AS91" s="22" t="s">
        <v>56</v>
      </c>
      <c r="AT91" s="22" t="s">
        <v>57</v>
      </c>
      <c r="AU91" s="22" t="s">
        <v>58</v>
      </c>
      <c r="AV91" s="22" t="s">
        <v>59</v>
      </c>
      <c r="AW91" s="22" t="s">
        <v>60</v>
      </c>
      <c r="AX91" s="22" t="s">
        <v>61</v>
      </c>
      <c r="AY91" s="22" t="s">
        <v>62</v>
      </c>
      <c r="AZ91" s="22" t="s">
        <v>63</v>
      </c>
      <c r="BA91" s="22" t="s">
        <v>64</v>
      </c>
      <c r="BB91" s="22" t="s">
        <v>65</v>
      </c>
      <c r="BC91" s="23"/>
    </row>
    <row r="92" spans="1:56" ht="15.75" customHeight="1" x14ac:dyDescent="0.25">
      <c r="A92" s="578" t="s">
        <v>18</v>
      </c>
      <c r="B92" s="634" t="s">
        <v>84</v>
      </c>
      <c r="C92" s="90">
        <f>SUM(D92:F92)</f>
        <v>12</v>
      </c>
      <c r="D92" s="90">
        <v>6</v>
      </c>
      <c r="E92" s="91"/>
      <c r="F92" s="91">
        <v>6</v>
      </c>
      <c r="G92" s="90"/>
      <c r="H92" s="91"/>
      <c r="I92" s="614"/>
      <c r="J92" s="614"/>
      <c r="K92" s="665">
        <v>6</v>
      </c>
      <c r="L92" s="670"/>
      <c r="M92" s="670"/>
      <c r="N92" s="614" t="s">
        <v>81</v>
      </c>
      <c r="O92" s="614"/>
      <c r="P92" s="93"/>
      <c r="Q92" s="93"/>
      <c r="R92" s="94"/>
      <c r="S92" s="94"/>
      <c r="T92" s="94"/>
      <c r="U92" s="94"/>
      <c r="V92" s="94"/>
      <c r="W92" s="103"/>
      <c r="X92" s="103"/>
      <c r="Y92" s="94"/>
      <c r="Z92" s="93"/>
      <c r="AA92" s="93"/>
      <c r="AB92" s="93"/>
      <c r="AC92" s="93"/>
      <c r="AD92" s="95"/>
      <c r="AE92" s="103"/>
      <c r="AF92" s="93"/>
      <c r="AG92" s="95"/>
      <c r="AH92" s="95"/>
      <c r="AI92" s="95"/>
      <c r="AJ92" s="657"/>
      <c r="AK92" s="658"/>
      <c r="AL92" s="659"/>
      <c r="AM92" s="533"/>
      <c r="AN92" s="618" t="s">
        <v>152</v>
      </c>
      <c r="AO92" s="23"/>
      <c r="AP92" s="25"/>
      <c r="AQ92" s="34"/>
      <c r="AR92" s="34"/>
      <c r="AS92" s="25"/>
      <c r="AT92" s="25"/>
      <c r="AU92" s="23"/>
      <c r="AV92" s="25"/>
      <c r="AW92" s="34"/>
      <c r="AX92" s="34"/>
      <c r="AY92" s="25"/>
      <c r="AZ92" s="33"/>
      <c r="BA92" s="24"/>
      <c r="BB92" s="24"/>
      <c r="BC92" s="23"/>
    </row>
    <row r="93" spans="1:56" ht="14.25" customHeight="1" x14ac:dyDescent="0.25">
      <c r="A93" s="579"/>
      <c r="B93" s="635"/>
      <c r="C93" s="96">
        <v>4</v>
      </c>
      <c r="D93" s="97">
        <v>4</v>
      </c>
      <c r="E93" s="98"/>
      <c r="F93" s="98"/>
      <c r="G93" s="97"/>
      <c r="H93" s="98"/>
      <c r="I93" s="615"/>
      <c r="J93" s="615"/>
      <c r="K93" s="663">
        <v>4</v>
      </c>
      <c r="L93" s="669"/>
      <c r="M93" s="669"/>
      <c r="N93" s="615"/>
      <c r="O93" s="615"/>
      <c r="P93" s="106"/>
      <c r="Q93" s="106"/>
      <c r="R93" s="101"/>
      <c r="S93" s="101"/>
      <c r="T93" s="101"/>
      <c r="U93" s="101"/>
      <c r="V93" s="101"/>
      <c r="W93" s="107"/>
      <c r="X93" s="107"/>
      <c r="Y93" s="101"/>
      <c r="Z93" s="100"/>
      <c r="AA93" s="100"/>
      <c r="AB93" s="100"/>
      <c r="AC93" s="100"/>
      <c r="AD93" s="102"/>
      <c r="AE93" s="107"/>
      <c r="AF93" s="100"/>
      <c r="AG93" s="102"/>
      <c r="AH93" s="102"/>
      <c r="AI93" s="102"/>
      <c r="AJ93" s="660"/>
      <c r="AK93" s="661"/>
      <c r="AL93" s="662"/>
      <c r="AM93" s="534"/>
      <c r="AN93" s="619"/>
      <c r="AO93" s="23"/>
      <c r="AP93" s="29"/>
      <c r="AQ93" s="37"/>
      <c r="AR93" s="31"/>
      <c r="AS93" s="29"/>
      <c r="AT93" s="29"/>
      <c r="AU93" s="23"/>
      <c r="AV93" s="29"/>
      <c r="AW93" s="37"/>
      <c r="AX93" s="31"/>
      <c r="AY93" s="29"/>
      <c r="AZ93" s="30"/>
      <c r="BA93" s="28"/>
      <c r="BB93" s="28"/>
      <c r="BC93" s="23"/>
    </row>
    <row r="94" spans="1:56" ht="15.75" x14ac:dyDescent="0.25">
      <c r="A94" s="578" t="s">
        <v>19</v>
      </c>
      <c r="B94" s="634" t="s">
        <v>86</v>
      </c>
      <c r="C94" s="90">
        <v>8</v>
      </c>
      <c r="D94" s="90">
        <v>8</v>
      </c>
      <c r="E94" s="91"/>
      <c r="F94" s="91">
        <v>6</v>
      </c>
      <c r="G94" s="90"/>
      <c r="H94" s="91"/>
      <c r="I94" s="111"/>
      <c r="J94" s="111"/>
      <c r="K94" s="665">
        <v>8</v>
      </c>
      <c r="L94" s="670"/>
      <c r="M94" s="670"/>
      <c r="N94" s="614"/>
      <c r="O94" s="614"/>
      <c r="P94" s="111"/>
      <c r="Q94" s="118"/>
      <c r="R94" s="90"/>
      <c r="S94" s="90"/>
      <c r="T94" s="90"/>
      <c r="U94" s="90"/>
      <c r="V94" s="90"/>
      <c r="W94" s="90"/>
      <c r="X94" s="90"/>
      <c r="Y94" s="90"/>
      <c r="Z94" s="111"/>
      <c r="AA94" s="111"/>
      <c r="AB94" s="111"/>
      <c r="AC94" s="111"/>
      <c r="AD94" s="92"/>
      <c r="AE94" s="125"/>
      <c r="AF94" s="323"/>
      <c r="AG94" s="322"/>
      <c r="AH94" s="322"/>
      <c r="AI94" s="322"/>
      <c r="AJ94" s="699"/>
      <c r="AK94" s="700"/>
      <c r="AL94" s="701"/>
      <c r="AM94" s="533"/>
      <c r="AN94" s="619"/>
      <c r="AO94" s="33"/>
      <c r="AP94" s="25"/>
      <c r="AQ94" s="34"/>
      <c r="AR94" s="34"/>
      <c r="AS94" s="25"/>
      <c r="AT94" s="25"/>
      <c r="AU94" s="33"/>
      <c r="AV94" s="25"/>
      <c r="AW94" s="34"/>
      <c r="AX94" s="34"/>
      <c r="AY94" s="25"/>
      <c r="AZ94" s="33"/>
      <c r="BA94" s="24"/>
      <c r="BB94" s="24"/>
      <c r="BC94" s="23"/>
    </row>
    <row r="95" spans="1:56" ht="14.25" customHeight="1" x14ac:dyDescent="0.25">
      <c r="A95" s="579"/>
      <c r="B95" s="635"/>
      <c r="C95" s="96">
        <v>2</v>
      </c>
      <c r="D95" s="97">
        <v>2</v>
      </c>
      <c r="E95" s="98"/>
      <c r="F95" s="98"/>
      <c r="G95" s="97"/>
      <c r="H95" s="98"/>
      <c r="I95" s="112"/>
      <c r="J95" s="112"/>
      <c r="K95" s="663">
        <v>2</v>
      </c>
      <c r="L95" s="669"/>
      <c r="M95" s="669"/>
      <c r="N95" s="615"/>
      <c r="O95" s="615"/>
      <c r="P95" s="119"/>
      <c r="Q95" s="119"/>
      <c r="R95" s="97"/>
      <c r="S95" s="97"/>
      <c r="T95" s="97"/>
      <c r="U95" s="120"/>
      <c r="V95" s="97"/>
      <c r="W95" s="97"/>
      <c r="X95" s="97"/>
      <c r="Y95" s="97"/>
      <c r="Z95" s="112"/>
      <c r="AA95" s="112"/>
      <c r="AB95" s="112"/>
      <c r="AC95" s="112"/>
      <c r="AD95" s="99"/>
      <c r="AE95" s="115"/>
      <c r="AF95" s="112"/>
      <c r="AG95" s="99"/>
      <c r="AH95" s="99"/>
      <c r="AI95" s="99"/>
      <c r="AJ95" s="690"/>
      <c r="AK95" s="691"/>
      <c r="AL95" s="692"/>
      <c r="AM95" s="534"/>
      <c r="AN95" s="619"/>
      <c r="AO95" s="30"/>
      <c r="AP95" s="29"/>
      <c r="AQ95" s="31"/>
      <c r="AR95" s="31"/>
      <c r="AS95" s="29"/>
      <c r="AT95" s="29"/>
      <c r="AU95" s="30"/>
      <c r="AV95" s="29"/>
      <c r="AW95" s="31"/>
      <c r="AX95" s="31"/>
      <c r="AY95" s="29"/>
      <c r="AZ95" s="30"/>
      <c r="BA95" s="28"/>
      <c r="BB95" s="28"/>
      <c r="BC95" s="23"/>
    </row>
    <row r="96" spans="1:56" ht="15.75" x14ac:dyDescent="0.25">
      <c r="A96" s="578" t="s">
        <v>20</v>
      </c>
      <c r="B96" s="634" t="s">
        <v>89</v>
      </c>
      <c r="C96" s="90"/>
      <c r="D96" s="123"/>
      <c r="E96" s="123"/>
      <c r="F96" s="90"/>
      <c r="G96" s="123"/>
      <c r="H96" s="126"/>
      <c r="I96" s="111"/>
      <c r="J96" s="92"/>
      <c r="K96" s="673"/>
      <c r="L96" s="674"/>
      <c r="M96" s="674"/>
      <c r="N96" s="614"/>
      <c r="O96" s="614"/>
      <c r="P96" s="111"/>
      <c r="Q96" s="111"/>
      <c r="R96" s="123"/>
      <c r="S96" s="123"/>
      <c r="T96" s="123"/>
      <c r="U96" s="123"/>
      <c r="V96" s="123"/>
      <c r="W96" s="123"/>
      <c r="X96" s="123"/>
      <c r="Y96" s="123"/>
      <c r="Z96" s="111"/>
      <c r="AA96" s="111"/>
      <c r="AB96" s="111"/>
      <c r="AC96" s="111"/>
      <c r="AD96" s="92"/>
      <c r="AE96" s="111"/>
      <c r="AF96" s="111"/>
      <c r="AG96" s="92"/>
      <c r="AH96" s="92"/>
      <c r="AI96" s="92"/>
      <c r="AJ96" s="673"/>
      <c r="AK96" s="674"/>
      <c r="AL96" s="675"/>
      <c r="AM96" s="546"/>
      <c r="AN96" s="619"/>
      <c r="AO96" s="44"/>
      <c r="AP96" s="43"/>
      <c r="AQ96" s="34"/>
      <c r="AR96" s="34"/>
      <c r="AS96" s="43"/>
      <c r="AT96" s="43"/>
      <c r="AU96" s="44"/>
      <c r="AV96" s="43"/>
      <c r="AW96" s="34"/>
      <c r="AX96" s="34"/>
      <c r="AY96" s="43"/>
      <c r="AZ96" s="44"/>
      <c r="BA96" s="45"/>
      <c r="BB96" s="45"/>
      <c r="BC96" s="23"/>
    </row>
    <row r="97" spans="1:55" ht="15.75" x14ac:dyDescent="0.25">
      <c r="A97" s="579"/>
      <c r="B97" s="635"/>
      <c r="C97" s="97">
        <v>26</v>
      </c>
      <c r="D97" s="97">
        <v>26</v>
      </c>
      <c r="E97" s="97"/>
      <c r="F97" s="97"/>
      <c r="G97" s="97"/>
      <c r="H97" s="98"/>
      <c r="I97" s="112"/>
      <c r="J97" s="99"/>
      <c r="K97" s="663">
        <v>26</v>
      </c>
      <c r="L97" s="669"/>
      <c r="M97" s="669"/>
      <c r="N97" s="615"/>
      <c r="O97" s="615"/>
      <c r="P97" s="112"/>
      <c r="Q97" s="112"/>
      <c r="R97" s="97"/>
      <c r="S97" s="97"/>
      <c r="T97" s="97"/>
      <c r="U97" s="97"/>
      <c r="V97" s="97"/>
      <c r="W97" s="97"/>
      <c r="X97" s="97"/>
      <c r="Y97" s="97"/>
      <c r="Z97" s="112"/>
      <c r="AA97" s="112"/>
      <c r="AB97" s="112"/>
      <c r="AC97" s="112"/>
      <c r="AD97" s="99"/>
      <c r="AE97" s="112"/>
      <c r="AF97" s="112"/>
      <c r="AG97" s="99"/>
      <c r="AH97" s="99"/>
      <c r="AI97" s="99"/>
      <c r="AJ97" s="690"/>
      <c r="AK97" s="691"/>
      <c r="AL97" s="692"/>
      <c r="AM97" s="546"/>
      <c r="AN97" s="619"/>
      <c r="AO97" s="44"/>
      <c r="AP97" s="43"/>
      <c r="AQ97" s="31"/>
      <c r="AR97" s="57"/>
      <c r="AS97" s="43"/>
      <c r="AT97" s="43"/>
      <c r="AU97" s="44"/>
      <c r="AV97" s="43"/>
      <c r="AW97" s="31"/>
      <c r="AX97" s="57"/>
      <c r="AY97" s="43"/>
      <c r="AZ97" s="44"/>
      <c r="BA97" s="45"/>
      <c r="BB97" s="45"/>
      <c r="BC97" s="23"/>
    </row>
    <row r="98" spans="1:55" ht="15.75" x14ac:dyDescent="0.25">
      <c r="A98" s="578" t="s">
        <v>21</v>
      </c>
      <c r="B98" s="634" t="s">
        <v>91</v>
      </c>
      <c r="C98" s="90">
        <f>SUM(D98:F98)</f>
        <v>36</v>
      </c>
      <c r="D98" s="90">
        <v>8</v>
      </c>
      <c r="E98" s="91">
        <v>4</v>
      </c>
      <c r="F98" s="91">
        <v>24</v>
      </c>
      <c r="G98" s="90"/>
      <c r="H98" s="91"/>
      <c r="I98" s="111"/>
      <c r="J98" s="92"/>
      <c r="K98" s="665">
        <v>8</v>
      </c>
      <c r="L98" s="670"/>
      <c r="M98" s="670"/>
      <c r="N98" s="614"/>
      <c r="O98" s="614"/>
      <c r="P98" s="111"/>
      <c r="Q98" s="111"/>
      <c r="R98" s="90"/>
      <c r="S98" s="90"/>
      <c r="T98" s="90"/>
      <c r="U98" s="90"/>
      <c r="V98" s="90"/>
      <c r="W98" s="90"/>
      <c r="X98" s="90"/>
      <c r="Y98" s="90"/>
      <c r="Z98" s="111"/>
      <c r="AA98" s="111"/>
      <c r="AB98" s="111"/>
      <c r="AC98" s="111"/>
      <c r="AD98" s="92"/>
      <c r="AE98" s="111"/>
      <c r="AF98" s="111"/>
      <c r="AG98" s="92"/>
      <c r="AH98" s="92"/>
      <c r="AI98" s="92"/>
      <c r="AJ98" s="665">
        <v>4</v>
      </c>
      <c r="AK98" s="670"/>
      <c r="AL98" s="666"/>
      <c r="AM98" s="533"/>
      <c r="AN98" s="619"/>
      <c r="AO98" s="33"/>
      <c r="AP98" s="25"/>
      <c r="AQ98" s="34"/>
      <c r="AR98" s="34"/>
      <c r="AS98" s="25"/>
      <c r="AT98" s="25"/>
      <c r="AU98" s="33"/>
      <c r="AV98" s="25"/>
      <c r="AW98" s="34"/>
      <c r="AX98" s="34"/>
      <c r="AY98" s="25"/>
      <c r="AZ98" s="33"/>
      <c r="BA98" s="24"/>
      <c r="BB98" s="24"/>
      <c r="BC98" s="23"/>
    </row>
    <row r="99" spans="1:55" ht="15.75" x14ac:dyDescent="0.25">
      <c r="A99" s="579"/>
      <c r="B99" s="635"/>
      <c r="C99" s="96">
        <f>SUM(D99:F99)</f>
        <v>12</v>
      </c>
      <c r="D99" s="97">
        <v>8</v>
      </c>
      <c r="E99" s="98">
        <v>4</v>
      </c>
      <c r="F99" s="98"/>
      <c r="G99" s="97"/>
      <c r="H99" s="98"/>
      <c r="I99" s="112"/>
      <c r="J99" s="99"/>
      <c r="K99" s="663">
        <v>8</v>
      </c>
      <c r="L99" s="669"/>
      <c r="M99" s="669"/>
      <c r="N99" s="615"/>
      <c r="O99" s="615"/>
      <c r="P99" s="112"/>
      <c r="Q99" s="112"/>
      <c r="R99" s="97"/>
      <c r="S99" s="97"/>
      <c r="T99" s="97"/>
      <c r="U99" s="97"/>
      <c r="V99" s="97"/>
      <c r="W99" s="97"/>
      <c r="X99" s="97"/>
      <c r="Y99" s="97"/>
      <c r="Z99" s="112"/>
      <c r="AA99" s="112"/>
      <c r="AB99" s="112"/>
      <c r="AC99" s="112"/>
      <c r="AD99" s="99"/>
      <c r="AE99" s="112"/>
      <c r="AF99" s="112"/>
      <c r="AG99" s="99"/>
      <c r="AH99" s="99"/>
      <c r="AI99" s="99"/>
      <c r="AJ99" s="663">
        <v>4</v>
      </c>
      <c r="AK99" s="669"/>
      <c r="AL99" s="664"/>
      <c r="AM99" s="534"/>
      <c r="AN99" s="619"/>
      <c r="AO99" s="30"/>
      <c r="AP99" s="29"/>
      <c r="AQ99" s="37"/>
      <c r="AR99" s="31"/>
      <c r="AS99" s="29"/>
      <c r="AT99" s="29"/>
      <c r="AU99" s="30"/>
      <c r="AV99" s="29"/>
      <c r="AW99" s="37"/>
      <c r="AX99" s="31"/>
      <c r="AY99" s="29"/>
      <c r="AZ99" s="30"/>
      <c r="BA99" s="28"/>
      <c r="BB99" s="28"/>
      <c r="BC99" s="23"/>
    </row>
    <row r="100" spans="1:55" ht="15.75" x14ac:dyDescent="0.25">
      <c r="A100" s="578" t="s">
        <v>22</v>
      </c>
      <c r="B100" s="634" t="s">
        <v>92</v>
      </c>
      <c r="C100" s="90">
        <f>SUM(D100:F100)</f>
        <v>44</v>
      </c>
      <c r="D100" s="90">
        <v>8</v>
      </c>
      <c r="E100" s="91">
        <v>10</v>
      </c>
      <c r="F100" s="91">
        <v>26</v>
      </c>
      <c r="G100" s="90"/>
      <c r="H100" s="91"/>
      <c r="I100" s="111"/>
      <c r="J100" s="92"/>
      <c r="K100" s="665">
        <v>8</v>
      </c>
      <c r="L100" s="670"/>
      <c r="M100" s="670"/>
      <c r="N100" s="614"/>
      <c r="O100" s="614"/>
      <c r="P100" s="111"/>
      <c r="Q100" s="111"/>
      <c r="R100" s="90"/>
      <c r="S100" s="90"/>
      <c r="T100" s="90"/>
      <c r="U100" s="90"/>
      <c r="V100" s="90"/>
      <c r="W100" s="90"/>
      <c r="X100" s="90"/>
      <c r="Y100" s="90"/>
      <c r="Z100" s="111"/>
      <c r="AA100" s="111"/>
      <c r="AB100" s="111"/>
      <c r="AC100" s="111"/>
      <c r="AD100" s="92"/>
      <c r="AE100" s="111"/>
      <c r="AF100" s="111"/>
      <c r="AG100" s="92"/>
      <c r="AH100" s="92"/>
      <c r="AI100" s="92"/>
      <c r="AJ100" s="665">
        <v>10</v>
      </c>
      <c r="AK100" s="670"/>
      <c r="AL100" s="666"/>
      <c r="AM100" s="533"/>
      <c r="AN100" s="619"/>
      <c r="AO100" s="33"/>
      <c r="AP100" s="25"/>
      <c r="AQ100" s="34"/>
      <c r="AR100" s="34"/>
      <c r="AS100" s="25"/>
      <c r="AT100" s="25"/>
      <c r="AU100" s="33"/>
      <c r="AV100" s="25"/>
      <c r="AW100" s="34"/>
      <c r="AX100" s="34"/>
      <c r="AY100" s="25"/>
      <c r="AZ100" s="23"/>
      <c r="BA100" s="24"/>
      <c r="BB100" s="24"/>
      <c r="BC100" s="23"/>
    </row>
    <row r="101" spans="1:55" ht="15.75" x14ac:dyDescent="0.25">
      <c r="A101" s="579"/>
      <c r="B101" s="635"/>
      <c r="C101" s="97">
        <f>SUM(D101:F101)</f>
        <v>8</v>
      </c>
      <c r="D101" s="97">
        <v>8</v>
      </c>
      <c r="E101" s="98"/>
      <c r="F101" s="98"/>
      <c r="G101" s="97"/>
      <c r="H101" s="98"/>
      <c r="I101" s="112"/>
      <c r="J101" s="99"/>
      <c r="K101" s="663">
        <v>8</v>
      </c>
      <c r="L101" s="669"/>
      <c r="M101" s="669"/>
      <c r="N101" s="615"/>
      <c r="O101" s="615"/>
      <c r="P101" s="112"/>
      <c r="Q101" s="112"/>
      <c r="R101" s="97"/>
      <c r="S101" s="97"/>
      <c r="T101" s="97"/>
      <c r="U101" s="97"/>
      <c r="V101" s="97"/>
      <c r="W101" s="97"/>
      <c r="X101" s="97"/>
      <c r="Y101" s="97"/>
      <c r="Z101" s="112"/>
      <c r="AA101" s="112"/>
      <c r="AB101" s="112"/>
      <c r="AC101" s="112"/>
      <c r="AD101" s="99"/>
      <c r="AE101" s="112"/>
      <c r="AF101" s="112"/>
      <c r="AG101" s="99"/>
      <c r="AH101" s="99"/>
      <c r="AI101" s="99"/>
      <c r="AJ101" s="690"/>
      <c r="AK101" s="691"/>
      <c r="AL101" s="692"/>
      <c r="AM101" s="534"/>
      <c r="AN101" s="619"/>
      <c r="AO101" s="30"/>
      <c r="AP101" s="29"/>
      <c r="AQ101" s="31"/>
      <c r="AR101" s="31"/>
      <c r="AS101" s="29"/>
      <c r="AT101" s="29"/>
      <c r="AU101" s="30"/>
      <c r="AV101" s="29"/>
      <c r="AW101" s="31"/>
      <c r="AX101" s="31"/>
      <c r="AY101" s="29"/>
      <c r="AZ101" s="49"/>
      <c r="BA101" s="28"/>
      <c r="BB101" s="28"/>
      <c r="BC101" s="23"/>
    </row>
    <row r="102" spans="1:55" ht="15.75" x14ac:dyDescent="0.25">
      <c r="A102" s="578" t="s">
        <v>23</v>
      </c>
      <c r="B102" s="636" t="s">
        <v>94</v>
      </c>
      <c r="C102" s="90">
        <f>SUM(D102:F102)</f>
        <v>30</v>
      </c>
      <c r="D102" s="90">
        <v>14</v>
      </c>
      <c r="E102" s="90"/>
      <c r="F102" s="90">
        <v>16</v>
      </c>
      <c r="G102" s="123"/>
      <c r="H102" s="126"/>
      <c r="I102" s="111"/>
      <c r="J102" s="92"/>
      <c r="K102" s="665">
        <v>14</v>
      </c>
      <c r="L102" s="670"/>
      <c r="M102" s="670"/>
      <c r="N102" s="614"/>
      <c r="O102" s="614"/>
      <c r="P102" s="111"/>
      <c r="Q102" s="111"/>
      <c r="R102" s="123"/>
      <c r="S102" s="123"/>
      <c r="T102" s="123"/>
      <c r="U102" s="123"/>
      <c r="V102" s="123"/>
      <c r="W102" s="123"/>
      <c r="X102" s="123"/>
      <c r="Y102" s="123"/>
      <c r="Z102" s="111"/>
      <c r="AA102" s="111"/>
      <c r="AB102" s="111"/>
      <c r="AC102" s="111"/>
      <c r="AD102" s="92"/>
      <c r="AE102" s="614"/>
      <c r="AF102" s="111"/>
      <c r="AG102" s="92"/>
      <c r="AH102" s="92"/>
      <c r="AI102" s="92"/>
      <c r="AJ102" s="673"/>
      <c r="AK102" s="674"/>
      <c r="AL102" s="675"/>
      <c r="AM102" s="546"/>
      <c r="AN102" s="619"/>
      <c r="AO102" s="44"/>
      <c r="AP102" s="43"/>
      <c r="AQ102" s="34"/>
      <c r="AR102" s="34"/>
      <c r="AS102" s="43"/>
      <c r="AT102" s="43"/>
      <c r="AU102" s="44"/>
      <c r="AV102" s="43"/>
      <c r="AW102" s="34"/>
      <c r="AX102" s="34"/>
      <c r="AY102" s="43"/>
      <c r="AZ102" s="23"/>
      <c r="BA102" s="45"/>
      <c r="BB102" s="45"/>
      <c r="BC102" s="23"/>
    </row>
    <row r="103" spans="1:55" ht="15.75" x14ac:dyDescent="0.25">
      <c r="A103" s="579"/>
      <c r="B103" s="637"/>
      <c r="C103" s="97">
        <v>10</v>
      </c>
      <c r="D103" s="97">
        <v>10</v>
      </c>
      <c r="E103" s="97"/>
      <c r="F103" s="97"/>
      <c r="G103" s="97"/>
      <c r="H103" s="98"/>
      <c r="I103" s="112"/>
      <c r="J103" s="99"/>
      <c r="K103" s="663">
        <v>10</v>
      </c>
      <c r="L103" s="669"/>
      <c r="M103" s="669"/>
      <c r="N103" s="615"/>
      <c r="O103" s="615"/>
      <c r="P103" s="112"/>
      <c r="Q103" s="112"/>
      <c r="R103" s="97"/>
      <c r="S103" s="97"/>
      <c r="T103" s="97"/>
      <c r="U103" s="97"/>
      <c r="V103" s="97"/>
      <c r="W103" s="97"/>
      <c r="X103" s="97"/>
      <c r="Y103" s="97"/>
      <c r="Z103" s="112"/>
      <c r="AA103" s="112"/>
      <c r="AB103" s="112"/>
      <c r="AC103" s="112"/>
      <c r="AD103" s="99"/>
      <c r="AE103" s="615"/>
      <c r="AF103" s="112"/>
      <c r="AG103" s="99"/>
      <c r="AH103" s="99"/>
      <c r="AI103" s="99"/>
      <c r="AJ103" s="690"/>
      <c r="AK103" s="691"/>
      <c r="AL103" s="692"/>
      <c r="AM103" s="534"/>
      <c r="AN103" s="619"/>
      <c r="AO103" s="30"/>
      <c r="AP103" s="29"/>
      <c r="AQ103" s="31"/>
      <c r="AR103" s="31"/>
      <c r="AS103" s="29"/>
      <c r="AT103" s="29"/>
      <c r="AU103" s="30"/>
      <c r="AV103" s="29"/>
      <c r="AW103" s="31"/>
      <c r="AX103" s="31"/>
      <c r="AY103" s="29"/>
      <c r="AZ103" s="50"/>
      <c r="BA103" s="28"/>
      <c r="BB103" s="28"/>
      <c r="BC103" s="23"/>
    </row>
    <row r="104" spans="1:55" ht="15.75" x14ac:dyDescent="0.25">
      <c r="A104" s="638" t="s">
        <v>24</v>
      </c>
      <c r="B104" s="634" t="s">
        <v>95</v>
      </c>
      <c r="C104" s="90">
        <f>SUM(D104:F104)</f>
        <v>18</v>
      </c>
      <c r="D104" s="90">
        <v>10</v>
      </c>
      <c r="E104" s="91"/>
      <c r="F104" s="91">
        <v>8</v>
      </c>
      <c r="G104" s="123"/>
      <c r="H104" s="126"/>
      <c r="I104" s="111"/>
      <c r="J104" s="92"/>
      <c r="K104" s="665">
        <v>10</v>
      </c>
      <c r="L104" s="670"/>
      <c r="M104" s="670"/>
      <c r="N104" s="614"/>
      <c r="O104" s="614"/>
      <c r="P104" s="111"/>
      <c r="Q104" s="111"/>
      <c r="R104" s="123"/>
      <c r="S104" s="123"/>
      <c r="T104" s="123"/>
      <c r="U104" s="123"/>
      <c r="V104" s="123"/>
      <c r="W104" s="123"/>
      <c r="X104" s="123"/>
      <c r="Y104" s="123"/>
      <c r="Z104" s="111"/>
      <c r="AA104" s="111"/>
      <c r="AB104" s="111"/>
      <c r="AC104" s="111"/>
      <c r="AD104" s="92"/>
      <c r="AE104" s="111"/>
      <c r="AF104" s="111"/>
      <c r="AG104" s="92"/>
      <c r="AH104" s="92"/>
      <c r="AI104" s="92"/>
      <c r="AJ104" s="673"/>
      <c r="AK104" s="674"/>
      <c r="AL104" s="675"/>
      <c r="AM104" s="546"/>
      <c r="AN104" s="619"/>
      <c r="AO104" s="44"/>
      <c r="AP104" s="43"/>
      <c r="AQ104" s="34"/>
      <c r="AR104" s="34"/>
      <c r="AS104" s="43"/>
      <c r="AT104" s="43"/>
      <c r="AU104" s="44"/>
      <c r="AV104" s="43"/>
      <c r="AW104" s="34"/>
      <c r="AX104" s="34"/>
      <c r="AY104" s="43"/>
      <c r="AZ104" s="23"/>
      <c r="BA104" s="45"/>
      <c r="BB104" s="45"/>
      <c r="BC104" s="23"/>
    </row>
    <row r="105" spans="1:55" ht="15.75" x14ac:dyDescent="0.25">
      <c r="A105" s="579"/>
      <c r="B105" s="635"/>
      <c r="C105" s="97">
        <v>4</v>
      </c>
      <c r="D105" s="97">
        <v>4</v>
      </c>
      <c r="E105" s="98"/>
      <c r="F105" s="98"/>
      <c r="G105" s="97"/>
      <c r="H105" s="98"/>
      <c r="I105" s="112"/>
      <c r="J105" s="99"/>
      <c r="K105" s="663">
        <v>4</v>
      </c>
      <c r="L105" s="669"/>
      <c r="M105" s="669"/>
      <c r="N105" s="615"/>
      <c r="O105" s="615"/>
      <c r="P105" s="112"/>
      <c r="Q105" s="112"/>
      <c r="R105" s="97"/>
      <c r="S105" s="97"/>
      <c r="T105" s="97"/>
      <c r="U105" s="97"/>
      <c r="V105" s="97"/>
      <c r="W105" s="97"/>
      <c r="X105" s="97"/>
      <c r="Y105" s="97"/>
      <c r="Z105" s="112"/>
      <c r="AA105" s="112"/>
      <c r="AB105" s="112"/>
      <c r="AC105" s="112"/>
      <c r="AD105" s="99"/>
      <c r="AE105" s="112"/>
      <c r="AF105" s="112"/>
      <c r="AG105" s="99"/>
      <c r="AH105" s="99"/>
      <c r="AI105" s="99"/>
      <c r="AJ105" s="690"/>
      <c r="AK105" s="691"/>
      <c r="AL105" s="692"/>
      <c r="AM105" s="534"/>
      <c r="AN105" s="619"/>
      <c r="AO105" s="30"/>
      <c r="AP105" s="29"/>
      <c r="AQ105" s="31"/>
      <c r="AR105" s="57"/>
      <c r="AS105" s="29"/>
      <c r="AT105" s="29"/>
      <c r="AU105" s="30"/>
      <c r="AV105" s="29"/>
      <c r="AW105" s="31"/>
      <c r="AX105" s="57"/>
      <c r="AY105" s="29"/>
      <c r="AZ105" s="50"/>
      <c r="BA105" s="28"/>
      <c r="BB105" s="28"/>
      <c r="BC105" s="23"/>
    </row>
    <row r="106" spans="1:55" ht="15.75" x14ac:dyDescent="0.25">
      <c r="A106" s="578" t="s">
        <v>25</v>
      </c>
      <c r="B106" s="627" t="s">
        <v>96</v>
      </c>
      <c r="C106" s="25">
        <f>SUM(D106:F106)</f>
        <v>64</v>
      </c>
      <c r="D106" s="25">
        <v>10</v>
      </c>
      <c r="E106" s="81">
        <v>30</v>
      </c>
      <c r="F106" s="81">
        <v>24</v>
      </c>
      <c r="G106" s="51"/>
      <c r="H106" s="80"/>
      <c r="I106" s="24"/>
      <c r="J106" s="38"/>
      <c r="K106" s="580">
        <v>10</v>
      </c>
      <c r="L106" s="581"/>
      <c r="M106" s="581"/>
      <c r="N106" s="612"/>
      <c r="O106" s="612"/>
      <c r="P106" s="24"/>
      <c r="Q106" s="24"/>
      <c r="R106" s="51"/>
      <c r="S106" s="51"/>
      <c r="T106" s="51"/>
      <c r="U106" s="51"/>
      <c r="V106" s="51"/>
      <c r="W106" s="51"/>
      <c r="X106" s="51"/>
      <c r="Y106" s="51"/>
      <c r="Z106" s="24"/>
      <c r="AA106" s="24"/>
      <c r="AB106" s="24"/>
      <c r="AC106" s="24"/>
      <c r="AD106" s="38"/>
      <c r="AE106" s="612"/>
      <c r="AF106" s="24"/>
      <c r="AG106" s="38"/>
      <c r="AH106" s="38"/>
      <c r="AI106" s="38"/>
      <c r="AJ106" s="580">
        <v>30</v>
      </c>
      <c r="AK106" s="581"/>
      <c r="AL106" s="582"/>
      <c r="AM106" s="533"/>
      <c r="AN106" s="619"/>
      <c r="AO106" s="33"/>
      <c r="AP106" s="51"/>
      <c r="AQ106" s="27"/>
      <c r="AR106" s="27"/>
      <c r="AS106" s="51"/>
      <c r="AT106" s="51"/>
      <c r="AU106" s="33"/>
      <c r="AV106" s="51"/>
      <c r="AW106" s="27"/>
      <c r="AX106" s="27"/>
      <c r="AY106" s="51"/>
      <c r="AZ106" s="56"/>
      <c r="BA106" s="24"/>
      <c r="BB106" s="24"/>
      <c r="BC106" s="23"/>
    </row>
    <row r="107" spans="1:55" ht="15.75" x14ac:dyDescent="0.25">
      <c r="A107" s="579"/>
      <c r="B107" s="628"/>
      <c r="C107" s="29">
        <f>SUM(D107:F107)</f>
        <v>24</v>
      </c>
      <c r="D107" s="29">
        <v>14</v>
      </c>
      <c r="E107" s="82">
        <v>10</v>
      </c>
      <c r="F107" s="82"/>
      <c r="G107" s="29"/>
      <c r="H107" s="82"/>
      <c r="I107" s="28"/>
      <c r="J107" s="40"/>
      <c r="K107" s="583">
        <v>14</v>
      </c>
      <c r="L107" s="584"/>
      <c r="M107" s="584"/>
      <c r="N107" s="613"/>
      <c r="O107" s="613"/>
      <c r="P107" s="28"/>
      <c r="Q107" s="28"/>
      <c r="R107" s="29"/>
      <c r="S107" s="29"/>
      <c r="T107" s="29"/>
      <c r="U107" s="29"/>
      <c r="V107" s="29"/>
      <c r="W107" s="29"/>
      <c r="X107" s="29"/>
      <c r="Y107" s="29"/>
      <c r="Z107" s="28"/>
      <c r="AA107" s="28"/>
      <c r="AB107" s="28"/>
      <c r="AC107" s="28"/>
      <c r="AD107" s="40"/>
      <c r="AE107" s="613"/>
      <c r="AF107" s="28"/>
      <c r="AG107" s="40"/>
      <c r="AH107" s="40"/>
      <c r="AI107" s="40"/>
      <c r="AJ107" s="583">
        <v>10</v>
      </c>
      <c r="AK107" s="584"/>
      <c r="AL107" s="688"/>
      <c r="AM107" s="534"/>
      <c r="AN107" s="619"/>
      <c r="AO107" s="30"/>
      <c r="AP107" s="29"/>
      <c r="AQ107" s="31"/>
      <c r="AR107" s="31"/>
      <c r="AS107" s="29"/>
      <c r="AT107" s="29"/>
      <c r="AU107" s="30"/>
      <c r="AV107" s="29"/>
      <c r="AW107" s="31"/>
      <c r="AX107" s="31"/>
      <c r="AY107" s="29"/>
      <c r="AZ107" s="50"/>
      <c r="BA107" s="28"/>
      <c r="BB107" s="28"/>
      <c r="BC107" s="23"/>
    </row>
    <row r="108" spans="1:55" ht="15.75" x14ac:dyDescent="0.25">
      <c r="A108" s="578" t="s">
        <v>26</v>
      </c>
      <c r="B108" s="627" t="s">
        <v>97</v>
      </c>
      <c r="C108" s="58">
        <v>12</v>
      </c>
      <c r="D108" s="58">
        <v>12</v>
      </c>
      <c r="E108" s="59"/>
      <c r="F108" s="59">
        <v>12</v>
      </c>
      <c r="G108" s="43"/>
      <c r="H108" s="54"/>
      <c r="I108" s="24"/>
      <c r="J108" s="24"/>
      <c r="K108" s="580">
        <v>12</v>
      </c>
      <c r="L108" s="581"/>
      <c r="M108" s="581"/>
      <c r="N108" s="614"/>
      <c r="O108" s="614"/>
      <c r="P108" s="45"/>
      <c r="Q108" s="45"/>
      <c r="R108" s="43"/>
      <c r="S108" s="43"/>
      <c r="T108" s="43"/>
      <c r="U108" s="43"/>
      <c r="V108" s="43"/>
      <c r="W108" s="43"/>
      <c r="X108" s="43"/>
      <c r="Y108" s="43"/>
      <c r="Z108" s="24"/>
      <c r="AA108" s="24"/>
      <c r="AB108" s="24"/>
      <c r="AC108" s="24"/>
      <c r="AD108" s="38"/>
      <c r="AE108" s="24"/>
      <c r="AF108" s="24"/>
      <c r="AG108" s="38"/>
      <c r="AH108" s="38"/>
      <c r="AI108" s="38"/>
      <c r="AJ108" s="606"/>
      <c r="AK108" s="607"/>
      <c r="AL108" s="604"/>
      <c r="AM108" s="546"/>
      <c r="AN108" s="619"/>
      <c r="AO108" s="44"/>
      <c r="AP108" s="43"/>
      <c r="AQ108" s="34"/>
      <c r="AR108" s="34"/>
      <c r="AS108" s="43"/>
      <c r="AT108" s="43"/>
      <c r="AU108" s="44"/>
      <c r="AV108" s="43"/>
      <c r="AW108" s="34"/>
      <c r="AX108" s="34"/>
      <c r="AY108" s="43"/>
      <c r="AZ108" s="23"/>
      <c r="BA108" s="45"/>
      <c r="BB108" s="45"/>
      <c r="BC108" s="23"/>
    </row>
    <row r="109" spans="1:55" ht="15.75" x14ac:dyDescent="0.25">
      <c r="A109" s="579"/>
      <c r="B109" s="628"/>
      <c r="C109" s="29">
        <v>6</v>
      </c>
      <c r="D109" s="29">
        <v>6</v>
      </c>
      <c r="E109" s="37"/>
      <c r="F109" s="37"/>
      <c r="G109" s="29"/>
      <c r="H109" s="37"/>
      <c r="I109" s="28"/>
      <c r="J109" s="28"/>
      <c r="K109" s="583">
        <v>6</v>
      </c>
      <c r="L109" s="584"/>
      <c r="M109" s="584"/>
      <c r="N109" s="615"/>
      <c r="O109" s="615"/>
      <c r="P109" s="28"/>
      <c r="Q109" s="28"/>
      <c r="R109" s="29"/>
      <c r="S109" s="29"/>
      <c r="T109" s="29"/>
      <c r="U109" s="29"/>
      <c r="V109" s="29"/>
      <c r="W109" s="29"/>
      <c r="X109" s="29"/>
      <c r="Y109" s="29"/>
      <c r="Z109" s="28"/>
      <c r="AA109" s="28"/>
      <c r="AB109" s="28"/>
      <c r="AC109" s="28"/>
      <c r="AD109" s="40"/>
      <c r="AE109" s="28"/>
      <c r="AF109" s="28"/>
      <c r="AG109" s="40"/>
      <c r="AH109" s="40"/>
      <c r="AI109" s="40"/>
      <c r="AJ109" s="608"/>
      <c r="AK109" s="609"/>
      <c r="AL109" s="605"/>
      <c r="AM109" s="534"/>
      <c r="AN109" s="619"/>
      <c r="AO109" s="30"/>
      <c r="AP109" s="29"/>
      <c r="AQ109" s="31"/>
      <c r="AR109" s="57"/>
      <c r="AS109" s="29"/>
      <c r="AT109" s="29"/>
      <c r="AU109" s="30"/>
      <c r="AV109" s="29"/>
      <c r="AW109" s="31"/>
      <c r="AX109" s="57"/>
      <c r="AY109" s="29"/>
      <c r="AZ109" s="50"/>
      <c r="BA109" s="28"/>
      <c r="BB109" s="28"/>
      <c r="BC109" s="23"/>
    </row>
    <row r="110" spans="1:55" ht="15.75" x14ac:dyDescent="0.25">
      <c r="A110" s="578" t="s">
        <v>27</v>
      </c>
      <c r="B110" s="627" t="s">
        <v>98</v>
      </c>
      <c r="C110" s="25">
        <v>8</v>
      </c>
      <c r="D110" s="51"/>
      <c r="E110" s="81">
        <v>8</v>
      </c>
      <c r="F110" s="81"/>
      <c r="G110" s="51"/>
      <c r="H110" s="51"/>
      <c r="I110" s="24"/>
      <c r="J110" s="24"/>
      <c r="K110" s="252"/>
      <c r="L110" s="253"/>
      <c r="M110" s="253"/>
      <c r="N110" s="24"/>
      <c r="O110" s="62"/>
      <c r="P110" s="45"/>
      <c r="Q110" s="45"/>
      <c r="R110" s="43"/>
      <c r="S110" s="43"/>
      <c r="T110" s="43"/>
      <c r="U110" s="43"/>
      <c r="V110" s="43"/>
      <c r="W110" s="43"/>
      <c r="X110" s="43"/>
      <c r="Y110" s="43"/>
      <c r="Z110" s="24"/>
      <c r="AA110" s="24"/>
      <c r="AB110" s="24"/>
      <c r="AC110" s="24"/>
      <c r="AD110" s="38"/>
      <c r="AE110" s="612"/>
      <c r="AF110" s="24"/>
      <c r="AG110" s="38"/>
      <c r="AH110" s="38"/>
      <c r="AI110" s="38"/>
      <c r="AJ110" s="580">
        <v>8</v>
      </c>
      <c r="AK110" s="581"/>
      <c r="AL110" s="582"/>
      <c r="AM110" s="546"/>
      <c r="AN110" s="619"/>
      <c r="AO110" s="44"/>
      <c r="AP110" s="43"/>
      <c r="AQ110" s="34"/>
      <c r="AR110" s="34"/>
      <c r="AS110" s="43"/>
      <c r="AT110" s="43"/>
      <c r="AU110" s="44"/>
      <c r="AV110" s="43"/>
      <c r="AW110" s="34"/>
      <c r="AX110" s="34"/>
      <c r="AY110" s="43"/>
      <c r="AZ110" s="23"/>
      <c r="BA110" s="45"/>
      <c r="BB110" s="45"/>
      <c r="BC110" s="23"/>
    </row>
    <row r="111" spans="1:55" ht="15.75" x14ac:dyDescent="0.25">
      <c r="A111" s="579"/>
      <c r="B111" s="628"/>
      <c r="C111" s="29">
        <v>12</v>
      </c>
      <c r="D111" s="29"/>
      <c r="E111" s="82">
        <v>4</v>
      </c>
      <c r="F111" s="82">
        <v>8</v>
      </c>
      <c r="G111" s="29"/>
      <c r="H111" s="29"/>
      <c r="I111" s="28"/>
      <c r="J111" s="28"/>
      <c r="K111" s="254"/>
      <c r="L111" s="255"/>
      <c r="M111" s="255"/>
      <c r="N111" s="28"/>
      <c r="O111" s="84"/>
      <c r="P111" s="28"/>
      <c r="Q111" s="28"/>
      <c r="R111" s="29"/>
      <c r="S111" s="29"/>
      <c r="T111" s="29"/>
      <c r="U111" s="29"/>
      <c r="V111" s="29"/>
      <c r="W111" s="29"/>
      <c r="X111" s="29"/>
      <c r="Y111" s="29"/>
      <c r="Z111" s="28"/>
      <c r="AA111" s="28"/>
      <c r="AB111" s="28"/>
      <c r="AC111" s="28"/>
      <c r="AD111" s="40"/>
      <c r="AE111" s="613"/>
      <c r="AF111" s="28"/>
      <c r="AG111" s="40"/>
      <c r="AH111" s="40"/>
      <c r="AI111" s="40"/>
      <c r="AJ111" s="583">
        <v>4</v>
      </c>
      <c r="AK111" s="584"/>
      <c r="AL111" s="688"/>
      <c r="AM111" s="534"/>
      <c r="AN111" s="619"/>
      <c r="AO111" s="30"/>
      <c r="AP111" s="29"/>
      <c r="AQ111" s="31"/>
      <c r="AR111" s="57"/>
      <c r="AS111" s="29"/>
      <c r="AT111" s="29"/>
      <c r="AU111" s="30"/>
      <c r="AV111" s="29"/>
      <c r="AW111" s="31"/>
      <c r="AX111" s="57"/>
      <c r="AY111" s="29"/>
      <c r="AZ111" s="50"/>
      <c r="BA111" s="28"/>
      <c r="BB111" s="28"/>
      <c r="BC111" s="23"/>
    </row>
    <row r="112" spans="1:55" ht="15.75" x14ac:dyDescent="0.25">
      <c r="A112" s="578"/>
      <c r="B112" s="616" t="s">
        <v>99</v>
      </c>
      <c r="C112" s="25">
        <f>SUM(C92,C94,C98,C100,C102,C104,C106,C108,C110)</f>
        <v>232</v>
      </c>
      <c r="D112" s="25">
        <f>SUM(D92,D94,D98,D100,D102,D104,D106,D108)</f>
        <v>76</v>
      </c>
      <c r="E112" s="52">
        <f>SUM(E98,E100,E106,E110)</f>
        <v>52</v>
      </c>
      <c r="F112" s="610">
        <f>SUM(F92:F111)</f>
        <v>130</v>
      </c>
      <c r="G112" s="25"/>
      <c r="H112" s="52"/>
      <c r="I112" s="24"/>
      <c r="J112" s="24"/>
      <c r="K112" s="580">
        <f>SUM(K92,K94,K98,K100,K102,K104,K106,K108)</f>
        <v>76</v>
      </c>
      <c r="L112" s="581"/>
      <c r="M112" s="582"/>
      <c r="N112" s="24"/>
      <c r="O112" s="24"/>
      <c r="P112" s="24"/>
      <c r="Q112" s="24"/>
      <c r="R112" s="25"/>
      <c r="S112" s="25"/>
      <c r="T112" s="25"/>
      <c r="U112" s="25"/>
      <c r="V112" s="25"/>
      <c r="W112" s="25"/>
      <c r="X112" s="25"/>
      <c r="Y112" s="25"/>
      <c r="Z112" s="24"/>
      <c r="AA112" s="24"/>
      <c r="AB112" s="24"/>
      <c r="AC112" s="24"/>
      <c r="AD112" s="38"/>
      <c r="AE112" s="25"/>
      <c r="AF112" s="24"/>
      <c r="AG112" s="38"/>
      <c r="AH112" s="38"/>
      <c r="AI112" s="38"/>
      <c r="AJ112" s="580">
        <v>52</v>
      </c>
      <c r="AK112" s="581"/>
      <c r="AL112" s="582"/>
      <c r="AM112" s="369"/>
      <c r="AN112" s="619"/>
      <c r="AO112" s="624"/>
      <c r="AP112" s="612"/>
      <c r="AQ112" s="612"/>
      <c r="AR112" s="604"/>
      <c r="AS112" s="604"/>
      <c r="AT112" s="604"/>
      <c r="AU112" s="602"/>
      <c r="AV112" s="580" t="s">
        <v>101</v>
      </c>
      <c r="AW112" s="581"/>
      <c r="AX112" s="581"/>
      <c r="AY112" s="581"/>
      <c r="AZ112" s="581"/>
      <c r="BA112" s="581"/>
      <c r="BB112" s="582"/>
      <c r="BC112" s="23"/>
    </row>
    <row r="113" spans="1:55" ht="18.75" customHeight="1" x14ac:dyDescent="0.25">
      <c r="A113" s="579"/>
      <c r="B113" s="617"/>
      <c r="C113" s="43">
        <f>SUM(C93,C95,C97,C99,C101,C103,C105,C107,C109,C111)</f>
        <v>108</v>
      </c>
      <c r="D113" s="29">
        <f>SUM(D93,D95,D97,D99,D101,D103,D105,D107,D109)</f>
        <v>82</v>
      </c>
      <c r="E113" s="37">
        <f>SUM(E99,E107,E111)</f>
        <v>18</v>
      </c>
      <c r="F113" s="611"/>
      <c r="G113" s="29"/>
      <c r="H113" s="37"/>
      <c r="I113" s="28"/>
      <c r="J113" s="28"/>
      <c r="K113" s="583">
        <f>SUM(K93,K95,K97,K99,K101,K103,K105,K107,K109)</f>
        <v>82</v>
      </c>
      <c r="L113" s="584"/>
      <c r="M113" s="584"/>
      <c r="N113" s="28"/>
      <c r="O113" s="28"/>
      <c r="P113" s="28"/>
      <c r="Q113" s="28"/>
      <c r="R113" s="29"/>
      <c r="S113" s="29"/>
      <c r="T113" s="29"/>
      <c r="U113" s="29"/>
      <c r="V113" s="29"/>
      <c r="W113" s="29"/>
      <c r="X113" s="29"/>
      <c r="Y113" s="29"/>
      <c r="Z113" s="28"/>
      <c r="AA113" s="28"/>
      <c r="AB113" s="28"/>
      <c r="AC113" s="28"/>
      <c r="AD113" s="40"/>
      <c r="AE113" s="29"/>
      <c r="AF113" s="28"/>
      <c r="AG113" s="40"/>
      <c r="AH113" s="40"/>
      <c r="AI113" s="40"/>
      <c r="AJ113" s="583">
        <v>18</v>
      </c>
      <c r="AK113" s="584"/>
      <c r="AL113" s="688"/>
      <c r="AM113" s="370"/>
      <c r="AN113" s="620"/>
      <c r="AO113" s="625"/>
      <c r="AP113" s="613"/>
      <c r="AQ113" s="613"/>
      <c r="AR113" s="605"/>
      <c r="AS113" s="605"/>
      <c r="AT113" s="605"/>
      <c r="AU113" s="603"/>
      <c r="AV113" s="588" t="s">
        <v>102</v>
      </c>
      <c r="AW113" s="589"/>
      <c r="AX113" s="589"/>
      <c r="AY113" s="589"/>
      <c r="AZ113" s="589"/>
      <c r="BA113" s="589"/>
      <c r="BB113" s="590"/>
      <c r="BC113" s="23"/>
    </row>
    <row r="114" spans="1:55" ht="21.75" customHeight="1" x14ac:dyDescent="0.25">
      <c r="A114" s="578"/>
      <c r="B114" s="616"/>
      <c r="C114" s="25"/>
      <c r="D114" s="52"/>
      <c r="E114" s="52"/>
      <c r="F114" s="52"/>
      <c r="G114" s="25"/>
      <c r="H114" s="52"/>
      <c r="I114" s="24"/>
      <c r="J114" s="38"/>
      <c r="K114" s="606" t="s">
        <v>115</v>
      </c>
      <c r="L114" s="607"/>
      <c r="M114" s="607"/>
      <c r="N114" s="607"/>
      <c r="O114" s="604"/>
      <c r="P114" s="24"/>
      <c r="Q114" s="24"/>
      <c r="R114" s="25"/>
      <c r="S114" s="25"/>
      <c r="T114" s="25"/>
      <c r="U114" s="25"/>
      <c r="V114" s="25"/>
      <c r="W114" s="25"/>
      <c r="X114" s="25"/>
      <c r="Y114" s="25"/>
      <c r="Z114" s="24"/>
      <c r="AA114" s="24"/>
      <c r="AB114" s="24"/>
      <c r="AC114" s="24"/>
      <c r="AD114" s="24"/>
      <c r="AE114" s="38"/>
      <c r="AF114" s="24"/>
      <c r="AG114" s="38"/>
      <c r="AH114" s="38"/>
      <c r="AI114" s="38"/>
      <c r="AJ114" s="607" t="s">
        <v>180</v>
      </c>
      <c r="AK114" s="607"/>
      <c r="AL114" s="607"/>
      <c r="AM114" s="24"/>
      <c r="AN114" s="38"/>
      <c r="AO114" s="612"/>
      <c r="AP114" s="612"/>
      <c r="AQ114" s="612"/>
      <c r="AR114" s="604"/>
      <c r="AS114" s="604"/>
      <c r="AT114" s="604"/>
      <c r="AU114" s="604"/>
      <c r="AV114" s="580" t="s">
        <v>141</v>
      </c>
      <c r="AW114" s="581"/>
      <c r="AX114" s="581"/>
      <c r="AY114" s="581"/>
      <c r="AZ114" s="581"/>
      <c r="BA114" s="581"/>
      <c r="BB114" s="582"/>
      <c r="BC114" s="23"/>
    </row>
    <row r="115" spans="1:55" ht="29.25" customHeight="1" x14ac:dyDescent="0.25">
      <c r="A115" s="579"/>
      <c r="B115" s="617"/>
      <c r="C115" s="29"/>
      <c r="D115" s="37"/>
      <c r="E115" s="37"/>
      <c r="F115" s="37"/>
      <c r="G115" s="63"/>
      <c r="H115" s="127"/>
      <c r="I115" s="28"/>
      <c r="J115" s="40"/>
      <c r="K115" s="608"/>
      <c r="L115" s="609"/>
      <c r="M115" s="609"/>
      <c r="N115" s="609"/>
      <c r="O115" s="605"/>
      <c r="P115" s="35"/>
      <c r="Q115" s="28"/>
      <c r="R115" s="29"/>
      <c r="S115" s="29"/>
      <c r="T115" s="29"/>
      <c r="U115" s="29"/>
      <c r="V115" s="63"/>
      <c r="W115" s="29"/>
      <c r="X115" s="29"/>
      <c r="Y115" s="63"/>
      <c r="Z115" s="28"/>
      <c r="AA115" s="28"/>
      <c r="AB115" s="28"/>
      <c r="AC115" s="28"/>
      <c r="AD115" s="28"/>
      <c r="AE115" s="40"/>
      <c r="AF115" s="28"/>
      <c r="AG115" s="40"/>
      <c r="AH115" s="40"/>
      <c r="AI115" s="40"/>
      <c r="AJ115" s="609"/>
      <c r="AK115" s="609"/>
      <c r="AL115" s="609"/>
      <c r="AM115" s="28"/>
      <c r="AN115" s="40"/>
      <c r="AO115" s="613"/>
      <c r="AP115" s="613"/>
      <c r="AQ115" s="613"/>
      <c r="AR115" s="605"/>
      <c r="AS115" s="605"/>
      <c r="AT115" s="605"/>
      <c r="AU115" s="605"/>
      <c r="AV115" s="588" t="s">
        <v>142</v>
      </c>
      <c r="AW115" s="589"/>
      <c r="AX115" s="589"/>
      <c r="AY115" s="589"/>
      <c r="AZ115" s="589"/>
      <c r="BA115" s="589"/>
      <c r="BB115" s="590"/>
      <c r="BC115" s="23"/>
    </row>
    <row r="116" spans="1:55" s="443" customFormat="1" ht="20.100000000000001" customHeight="1" x14ac:dyDescent="0.25">
      <c r="A116" s="377"/>
      <c r="B116" s="378"/>
      <c r="C116" s="459"/>
      <c r="D116" s="459"/>
      <c r="E116" s="459"/>
      <c r="F116" s="459"/>
      <c r="G116" s="471"/>
      <c r="H116" s="471"/>
      <c r="I116" s="450"/>
      <c r="J116" s="450"/>
      <c r="K116" s="60"/>
      <c r="L116" s="60"/>
      <c r="M116" s="60"/>
      <c r="N116" s="60"/>
      <c r="O116" s="60"/>
      <c r="P116" s="472"/>
      <c r="Q116" s="450"/>
      <c r="R116" s="459"/>
      <c r="S116" s="459"/>
      <c r="T116" s="459"/>
      <c r="U116" s="459"/>
      <c r="V116" s="471"/>
      <c r="W116" s="459"/>
      <c r="X116" s="459"/>
      <c r="Y116" s="471"/>
      <c r="Z116" s="450"/>
      <c r="AA116" s="450"/>
      <c r="AB116" s="450"/>
      <c r="AC116" s="450"/>
      <c r="AD116" s="450"/>
      <c r="AE116" s="450"/>
      <c r="AF116" s="450"/>
      <c r="AG116" s="450"/>
      <c r="AH116" s="450"/>
      <c r="AI116" s="450"/>
      <c r="AJ116" s="60"/>
      <c r="AK116" s="60"/>
      <c r="AL116" s="60"/>
      <c r="AM116" s="450"/>
      <c r="AN116" s="450"/>
      <c r="AO116" s="60"/>
      <c r="AP116" s="60"/>
      <c r="AQ116" s="60"/>
      <c r="AR116" s="60"/>
      <c r="AS116" s="60"/>
      <c r="AT116" s="60"/>
      <c r="AU116" s="60"/>
      <c r="AV116" s="456"/>
      <c r="AW116" s="456"/>
      <c r="AX116" s="456"/>
      <c r="AY116" s="456"/>
      <c r="AZ116" s="456"/>
      <c r="BA116" s="456"/>
      <c r="BB116" s="456"/>
      <c r="BC116" s="23"/>
    </row>
    <row r="117" spans="1:55" ht="20.100000000000001" customHeight="1" x14ac:dyDescent="0.3">
      <c r="A117" s="76"/>
      <c r="B117" s="78"/>
      <c r="C117" s="73"/>
      <c r="D117" s="73"/>
      <c r="E117" s="73"/>
      <c r="F117" s="73"/>
      <c r="G117" s="73"/>
      <c r="H117" s="73"/>
      <c r="I117" s="73"/>
      <c r="J117" s="73"/>
      <c r="K117" s="73"/>
      <c r="L117" s="473"/>
      <c r="M117" s="473"/>
      <c r="N117" s="473"/>
      <c r="O117" s="473"/>
      <c r="P117" s="473"/>
      <c r="Q117" s="473"/>
      <c r="R117" s="473"/>
      <c r="S117" s="473"/>
      <c r="T117" s="473"/>
      <c r="U117" s="473"/>
      <c r="V117" s="473"/>
      <c r="W117" s="473"/>
      <c r="X117" s="473"/>
      <c r="Y117" s="473"/>
      <c r="Z117" s="473"/>
      <c r="AA117" s="473"/>
      <c r="AB117" s="473"/>
      <c r="AC117" s="473"/>
      <c r="AD117" s="473"/>
      <c r="AE117" s="473"/>
      <c r="AF117" s="473"/>
      <c r="AG117" s="473"/>
      <c r="AH117" s="473"/>
      <c r="AI117" s="473"/>
      <c r="AJ117" s="473"/>
      <c r="AK117" s="473"/>
      <c r="AL117" s="473"/>
      <c r="AM117" s="473"/>
      <c r="AN117" s="73"/>
      <c r="AO117" s="73"/>
      <c r="AP117" s="73"/>
      <c r="AQ117" s="74"/>
      <c r="AR117" s="74"/>
      <c r="AS117" s="74"/>
      <c r="AT117" s="74"/>
      <c r="AU117" s="73"/>
      <c r="AV117" s="73"/>
      <c r="AW117" s="75"/>
      <c r="AX117" s="75"/>
      <c r="AY117" s="75"/>
      <c r="AZ117" s="75"/>
      <c r="BA117" s="75"/>
      <c r="BB117" s="75"/>
      <c r="BC117" s="75"/>
    </row>
    <row r="118" spans="1:55" ht="20.100000000000001" customHeight="1" x14ac:dyDescent="0.3">
      <c r="A118" s="78"/>
      <c r="B118" s="626" t="s">
        <v>104</v>
      </c>
      <c r="C118" s="626"/>
      <c r="D118" s="626"/>
      <c r="E118" s="626"/>
      <c r="F118" s="626"/>
      <c r="G118" s="626"/>
      <c r="H118" s="626"/>
      <c r="I118" s="626"/>
      <c r="J118" s="626"/>
      <c r="K118" s="626"/>
      <c r="L118" s="585" t="s">
        <v>119</v>
      </c>
      <c r="M118" s="585"/>
      <c r="N118" s="585"/>
      <c r="O118" s="585"/>
      <c r="P118" s="585"/>
      <c r="Q118" s="585"/>
      <c r="R118" s="585"/>
      <c r="S118" s="585"/>
      <c r="T118" s="585"/>
      <c r="U118" s="585"/>
      <c r="V118" s="470"/>
      <c r="W118" s="470"/>
      <c r="X118" s="470"/>
      <c r="Y118" s="470"/>
      <c r="Z118" s="470"/>
      <c r="AA118" s="470"/>
      <c r="AB118" s="470"/>
      <c r="AC118" s="470"/>
      <c r="AD118" s="470"/>
      <c r="AE118" s="470"/>
      <c r="AF118" s="585" t="s">
        <v>171</v>
      </c>
      <c r="AG118" s="585"/>
      <c r="AH118" s="585"/>
      <c r="AI118" s="585"/>
      <c r="AJ118" s="585"/>
      <c r="AK118" s="585"/>
      <c r="AL118" s="585"/>
      <c r="AM118" s="585"/>
      <c r="AN118" s="585"/>
      <c r="AO118" s="585"/>
      <c r="AP118" s="585"/>
      <c r="AQ118" s="74"/>
      <c r="AR118" s="77"/>
      <c r="AS118" s="77"/>
      <c r="AT118" s="76"/>
      <c r="AU118" s="75"/>
      <c r="AV118" s="75"/>
      <c r="AW118" s="75"/>
      <c r="AX118" s="75"/>
      <c r="AY118" s="75"/>
      <c r="AZ118" s="75"/>
      <c r="BA118" s="75"/>
      <c r="BB118" s="75"/>
      <c r="BC118" s="75"/>
    </row>
    <row r="119" spans="1:55" ht="20.100000000000001" customHeight="1" x14ac:dyDescent="0.3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585"/>
      <c r="M119" s="585"/>
      <c r="N119" s="585"/>
      <c r="O119" s="585"/>
      <c r="P119" s="585"/>
      <c r="Q119" s="585"/>
      <c r="R119" s="585"/>
      <c r="S119" s="585"/>
      <c r="T119" s="585"/>
      <c r="U119" s="585"/>
      <c r="V119" s="585"/>
      <c r="W119" s="585"/>
      <c r="X119" s="585"/>
      <c r="Y119" s="585"/>
      <c r="Z119" s="585"/>
      <c r="AA119" s="585"/>
      <c r="AB119" s="585"/>
      <c r="AC119" s="585"/>
      <c r="AD119" s="585"/>
      <c r="AE119" s="585"/>
      <c r="AF119" s="585"/>
      <c r="AG119" s="585"/>
      <c r="AH119" s="585"/>
      <c r="AI119" s="585"/>
      <c r="AJ119" s="585"/>
      <c r="AK119" s="585"/>
      <c r="AL119" s="585"/>
      <c r="AM119" s="585"/>
      <c r="AN119" s="77"/>
      <c r="AO119" s="77"/>
      <c r="AP119" s="77"/>
      <c r="AQ119" s="77"/>
      <c r="AR119" s="78"/>
      <c r="AS119" s="78"/>
      <c r="AT119" s="76"/>
      <c r="AU119" s="75"/>
      <c r="AV119" s="75"/>
      <c r="AW119" s="75"/>
      <c r="AX119" s="75"/>
      <c r="AY119" s="75"/>
      <c r="AZ119" s="75"/>
      <c r="BA119" s="75"/>
      <c r="BB119" s="75"/>
      <c r="BC119" s="75"/>
    </row>
    <row r="120" spans="1:55" ht="20.100000000000001" customHeight="1" x14ac:dyDescent="0.3">
      <c r="A120" s="78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586" t="s">
        <v>120</v>
      </c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  <c r="Y120" s="79"/>
      <c r="Z120" s="79"/>
      <c r="AA120" s="77"/>
      <c r="AB120" s="77"/>
      <c r="AC120" s="77"/>
      <c r="AD120" s="77"/>
      <c r="AE120" s="77"/>
      <c r="AF120" s="587" t="s">
        <v>172</v>
      </c>
      <c r="AG120" s="587"/>
      <c r="AH120" s="587"/>
      <c r="AI120" s="587"/>
      <c r="AJ120" s="587"/>
      <c r="AK120" s="587"/>
      <c r="AL120" s="587"/>
      <c r="AM120" s="587"/>
      <c r="AN120" s="587"/>
      <c r="AO120" s="587"/>
      <c r="AP120" s="587"/>
      <c r="AQ120" s="587"/>
      <c r="AR120" s="79"/>
      <c r="AS120" s="79"/>
      <c r="AT120" s="76"/>
      <c r="AU120" s="75"/>
      <c r="AV120" s="75"/>
      <c r="AW120" s="75"/>
      <c r="AX120" s="75"/>
      <c r="AY120" s="75"/>
      <c r="AZ120" s="75"/>
      <c r="BA120" s="75"/>
      <c r="BB120" s="75"/>
      <c r="BC120" s="75"/>
    </row>
  </sheetData>
  <mergeCells count="342">
    <mergeCell ref="K105:M105"/>
    <mergeCell ref="K104:M104"/>
    <mergeCell ref="BI4:BP4"/>
    <mergeCell ref="AW4:BA4"/>
    <mergeCell ref="K103:M103"/>
    <mergeCell ref="N106:N107"/>
    <mergeCell ref="N108:N109"/>
    <mergeCell ref="K102:M102"/>
    <mergeCell ref="K101:M101"/>
    <mergeCell ref="K100:M100"/>
    <mergeCell ref="K99:M99"/>
    <mergeCell ref="K98:M98"/>
    <mergeCell ref="K97:M97"/>
    <mergeCell ref="Z51:AD51"/>
    <mergeCell ref="Z50:AD50"/>
    <mergeCell ref="Z45:AD45"/>
    <mergeCell ref="Z44:AD44"/>
    <mergeCell ref="Z47:AD47"/>
    <mergeCell ref="Z46:AD46"/>
    <mergeCell ref="AJ107:AL107"/>
    <mergeCell ref="AJ106:AL106"/>
    <mergeCell ref="AJ101:AL101"/>
    <mergeCell ref="AJ109:AL109"/>
    <mergeCell ref="AJ108:AL108"/>
    <mergeCell ref="AR2:AZ2"/>
    <mergeCell ref="BJ6:BU6"/>
    <mergeCell ref="AR3:AZ3"/>
    <mergeCell ref="AJ114:AL115"/>
    <mergeCell ref="A6:AZ6"/>
    <mergeCell ref="A7:AZ7"/>
    <mergeCell ref="I38:J38"/>
    <mergeCell ref="I37:J37"/>
    <mergeCell ref="A8:AZ8"/>
    <mergeCell ref="A50:A51"/>
    <mergeCell ref="B50:B51"/>
    <mergeCell ref="I36:J36"/>
    <mergeCell ref="I35:J35"/>
    <mergeCell ref="I34:J34"/>
    <mergeCell ref="I31:J31"/>
    <mergeCell ref="I30:J30"/>
    <mergeCell ref="A46:A47"/>
    <mergeCell ref="B46:B47"/>
    <mergeCell ref="K38:K39"/>
    <mergeCell ref="A11:AZ11"/>
    <mergeCell ref="A12:AZ12"/>
    <mergeCell ref="A9:AZ9"/>
    <mergeCell ref="L50:L51"/>
    <mergeCell ref="L38:L39"/>
    <mergeCell ref="A10:AZ10"/>
    <mergeCell ref="L44:L45"/>
    <mergeCell ref="L46:L47"/>
    <mergeCell ref="I47:J47"/>
    <mergeCell ref="I46:J46"/>
    <mergeCell ref="I45:J45"/>
    <mergeCell ref="I44:J44"/>
    <mergeCell ref="B48:B49"/>
    <mergeCell ref="L48:L49"/>
    <mergeCell ref="Z48:AD48"/>
    <mergeCell ref="Z49:AD49"/>
    <mergeCell ref="A44:A45"/>
    <mergeCell ref="B44:B45"/>
    <mergeCell ref="Z38:AD39"/>
    <mergeCell ref="Z36:AD37"/>
    <mergeCell ref="A42:A43"/>
    <mergeCell ref="A38:A39"/>
    <mergeCell ref="B38:B39"/>
    <mergeCell ref="F38:F39"/>
    <mergeCell ref="A36:A37"/>
    <mergeCell ref="B36:B37"/>
    <mergeCell ref="K36:K37"/>
    <mergeCell ref="I39:J39"/>
    <mergeCell ref="A34:A35"/>
    <mergeCell ref="Z52:AD52"/>
    <mergeCell ref="Z53:AD53"/>
    <mergeCell ref="Z54:AD54"/>
    <mergeCell ref="Z55:AD55"/>
    <mergeCell ref="A52:A53"/>
    <mergeCell ref="A83:B83"/>
    <mergeCell ref="C83:F83"/>
    <mergeCell ref="G83:K83"/>
    <mergeCell ref="L83:O83"/>
    <mergeCell ref="P83:S83"/>
    <mergeCell ref="T83:X83"/>
    <mergeCell ref="Y83:AB83"/>
    <mergeCell ref="AC83:AF83"/>
    <mergeCell ref="A56:A57"/>
    <mergeCell ref="B56:B57"/>
    <mergeCell ref="Z56:AE57"/>
    <mergeCell ref="L67:AM67"/>
    <mergeCell ref="B52:B53"/>
    <mergeCell ref="B58:B59"/>
    <mergeCell ref="C58:C59"/>
    <mergeCell ref="B60:B61"/>
    <mergeCell ref="A80:BC80"/>
    <mergeCell ref="A79:BC79"/>
    <mergeCell ref="AT58:AY59"/>
    <mergeCell ref="I56:K57"/>
    <mergeCell ref="K93:M93"/>
    <mergeCell ref="K96:M96"/>
    <mergeCell ref="K95:M95"/>
    <mergeCell ref="K94:M94"/>
    <mergeCell ref="AP54:AP55"/>
    <mergeCell ref="AO54:AO55"/>
    <mergeCell ref="I92:I93"/>
    <mergeCell ref="J92:J93"/>
    <mergeCell ref="P87:S87"/>
    <mergeCell ref="T87:X87"/>
    <mergeCell ref="K92:M92"/>
    <mergeCell ref="AL87:AO87"/>
    <mergeCell ref="AJ96:AL96"/>
    <mergeCell ref="AJ95:AL95"/>
    <mergeCell ref="AJ94:AL94"/>
    <mergeCell ref="AJ93:AL93"/>
    <mergeCell ref="AJ92:AL92"/>
    <mergeCell ref="B54:B55"/>
    <mergeCell ref="AG83:AK83"/>
    <mergeCell ref="AN56:AN57"/>
    <mergeCell ref="AO56:AO57"/>
    <mergeCell ref="AN54:AN55"/>
    <mergeCell ref="AN58:AS59"/>
    <mergeCell ref="C60:C61"/>
    <mergeCell ref="AF64:AP64"/>
    <mergeCell ref="L66:X66"/>
    <mergeCell ref="L64:U64"/>
    <mergeCell ref="A74:AZ74"/>
    <mergeCell ref="AM69:AZ69"/>
    <mergeCell ref="C82:AX82"/>
    <mergeCell ref="AT83:AX83"/>
    <mergeCell ref="A76:BC76"/>
    <mergeCell ref="A77:BB77"/>
    <mergeCell ref="A78:BC78"/>
    <mergeCell ref="AR70:AZ70"/>
    <mergeCell ref="AR71:AZ71"/>
    <mergeCell ref="AW72:BA72"/>
    <mergeCell ref="AP56:AP57"/>
    <mergeCell ref="AF66:AQ66"/>
    <mergeCell ref="I54:J54"/>
    <mergeCell ref="I55:J55"/>
    <mergeCell ref="AY87:BB87"/>
    <mergeCell ref="B65:K65"/>
    <mergeCell ref="L65:AM65"/>
    <mergeCell ref="A82:B82"/>
    <mergeCell ref="L40:L41"/>
    <mergeCell ref="L42:L43"/>
    <mergeCell ref="Z41:AD41"/>
    <mergeCell ref="Z43:AD43"/>
    <mergeCell ref="Z40:AD40"/>
    <mergeCell ref="Z42:AD42"/>
    <mergeCell ref="I43:J43"/>
    <mergeCell ref="I42:J42"/>
    <mergeCell ref="A84:B84"/>
    <mergeCell ref="A87:A91"/>
    <mergeCell ref="B87:B91"/>
    <mergeCell ref="AT87:AX87"/>
    <mergeCell ref="G90:AS90"/>
    <mergeCell ref="AC87:AF87"/>
    <mergeCell ref="AP87:AS87"/>
    <mergeCell ref="G87:K87"/>
    <mergeCell ref="L87:O87"/>
    <mergeCell ref="Y87:AB87"/>
    <mergeCell ref="AG87:AK87"/>
    <mergeCell ref="A54:A55"/>
    <mergeCell ref="B34:B35"/>
    <mergeCell ref="A32:A33"/>
    <mergeCell ref="B32:B33"/>
    <mergeCell ref="B42:B43"/>
    <mergeCell ref="B40:B41"/>
    <mergeCell ref="AY19:BB19"/>
    <mergeCell ref="AN30:AN31"/>
    <mergeCell ref="AP19:AS19"/>
    <mergeCell ref="L36:L37"/>
    <mergeCell ref="K32:K33"/>
    <mergeCell ref="K34:K35"/>
    <mergeCell ref="L32:L33"/>
    <mergeCell ref="L34:L35"/>
    <mergeCell ref="Z33:AD33"/>
    <mergeCell ref="Z34:AD34"/>
    <mergeCell ref="Z35:AD35"/>
    <mergeCell ref="Z26:AD27"/>
    <mergeCell ref="Z28:AD29"/>
    <mergeCell ref="Z32:AB32"/>
    <mergeCell ref="A28:A29"/>
    <mergeCell ref="B28:B29"/>
    <mergeCell ref="A26:A27"/>
    <mergeCell ref="B26:B27"/>
    <mergeCell ref="L26:L27"/>
    <mergeCell ref="Z24:AD25"/>
    <mergeCell ref="I25:J25"/>
    <mergeCell ref="I24:J24"/>
    <mergeCell ref="K24:K25"/>
    <mergeCell ref="A30:A31"/>
    <mergeCell ref="B30:B31"/>
    <mergeCell ref="L30:L31"/>
    <mergeCell ref="Z31:AD31"/>
    <mergeCell ref="Z30:AD30"/>
    <mergeCell ref="L28:L29"/>
    <mergeCell ref="I29:J29"/>
    <mergeCell ref="I28:J28"/>
    <mergeCell ref="I27:J27"/>
    <mergeCell ref="I26:J26"/>
    <mergeCell ref="K26:K27"/>
    <mergeCell ref="K28:K29"/>
    <mergeCell ref="K30:K31"/>
    <mergeCell ref="A24:A25"/>
    <mergeCell ref="B24:B25"/>
    <mergeCell ref="L24:L25"/>
    <mergeCell ref="A16:B16"/>
    <mergeCell ref="A19:A23"/>
    <mergeCell ref="B19:B23"/>
    <mergeCell ref="C19:C23"/>
    <mergeCell ref="D19:D23"/>
    <mergeCell ref="E19:E23"/>
    <mergeCell ref="AC15:AF15"/>
    <mergeCell ref="AG15:AK15"/>
    <mergeCell ref="AT19:AX19"/>
    <mergeCell ref="AC19:AF19"/>
    <mergeCell ref="G19:K19"/>
    <mergeCell ref="L19:O19"/>
    <mergeCell ref="P19:S19"/>
    <mergeCell ref="T19:X19"/>
    <mergeCell ref="Y19:AB19"/>
    <mergeCell ref="AG19:AK19"/>
    <mergeCell ref="AL19:AO19"/>
    <mergeCell ref="F19:F23"/>
    <mergeCell ref="G22:AS22"/>
    <mergeCell ref="A14:B14"/>
    <mergeCell ref="C14:AX14"/>
    <mergeCell ref="A15:B15"/>
    <mergeCell ref="C15:F15"/>
    <mergeCell ref="G15:K15"/>
    <mergeCell ref="L15:O15"/>
    <mergeCell ref="P15:S15"/>
    <mergeCell ref="T15:X15"/>
    <mergeCell ref="Y15:AB15"/>
    <mergeCell ref="AP15:AS15"/>
    <mergeCell ref="AT15:AX15"/>
    <mergeCell ref="AL15:AO15"/>
    <mergeCell ref="A112:A113"/>
    <mergeCell ref="B112:B113"/>
    <mergeCell ref="A110:A111"/>
    <mergeCell ref="B92:B93"/>
    <mergeCell ref="A94:A95"/>
    <mergeCell ref="B94:B95"/>
    <mergeCell ref="A92:A93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A108:A109"/>
    <mergeCell ref="B108:B109"/>
    <mergeCell ref="A96:A97"/>
    <mergeCell ref="B96:B97"/>
    <mergeCell ref="A98:A99"/>
    <mergeCell ref="B98:B99"/>
    <mergeCell ref="L119:AM119"/>
    <mergeCell ref="AE102:AE103"/>
    <mergeCell ref="AE106:AE107"/>
    <mergeCell ref="AL83:AO83"/>
    <mergeCell ref="AP83:AS83"/>
    <mergeCell ref="AP114:AP115"/>
    <mergeCell ref="AP112:AP113"/>
    <mergeCell ref="AO112:AO113"/>
    <mergeCell ref="AO114:AO115"/>
    <mergeCell ref="O92:O93"/>
    <mergeCell ref="O94:O95"/>
    <mergeCell ref="O96:O97"/>
    <mergeCell ref="O98:O99"/>
    <mergeCell ref="O100:O101"/>
    <mergeCell ref="O104:O105"/>
    <mergeCell ref="N104:N105"/>
    <mergeCell ref="K113:M113"/>
    <mergeCell ref="B118:K118"/>
    <mergeCell ref="B110:B111"/>
    <mergeCell ref="AE110:AE111"/>
    <mergeCell ref="C87:C91"/>
    <mergeCell ref="E87:E91"/>
    <mergeCell ref="F87:F91"/>
    <mergeCell ref="D87:D91"/>
    <mergeCell ref="O102:O103"/>
    <mergeCell ref="AS114:AS115"/>
    <mergeCell ref="AR114:AR115"/>
    <mergeCell ref="AQ112:AQ113"/>
    <mergeCell ref="N92:N93"/>
    <mergeCell ref="N94:N95"/>
    <mergeCell ref="N96:N97"/>
    <mergeCell ref="N98:N99"/>
    <mergeCell ref="N100:N101"/>
    <mergeCell ref="N102:N103"/>
    <mergeCell ref="AN92:AN113"/>
    <mergeCell ref="AQ114:AQ115"/>
    <mergeCell ref="AJ111:AL111"/>
    <mergeCell ref="AJ110:AL110"/>
    <mergeCell ref="AJ113:AL113"/>
    <mergeCell ref="AJ112:AL112"/>
    <mergeCell ref="AJ105:AL105"/>
    <mergeCell ref="AJ104:AL104"/>
    <mergeCell ref="AJ103:AL103"/>
    <mergeCell ref="AJ102:AL102"/>
    <mergeCell ref="AJ97:AL97"/>
    <mergeCell ref="AJ100:AL100"/>
    <mergeCell ref="AJ99:AL99"/>
    <mergeCell ref="AJ98:AL98"/>
    <mergeCell ref="AV113:BB113"/>
    <mergeCell ref="AV114:BB114"/>
    <mergeCell ref="AV115:BB115"/>
    <mergeCell ref="AV112:BB112"/>
    <mergeCell ref="K114:O115"/>
    <mergeCell ref="F112:F113"/>
    <mergeCell ref="O106:O107"/>
    <mergeCell ref="O108:O109"/>
    <mergeCell ref="B114:B115"/>
    <mergeCell ref="K108:M108"/>
    <mergeCell ref="K107:M107"/>
    <mergeCell ref="K106:M106"/>
    <mergeCell ref="A114:A115"/>
    <mergeCell ref="K112:M112"/>
    <mergeCell ref="K109:M109"/>
    <mergeCell ref="L118:U118"/>
    <mergeCell ref="AF118:AP118"/>
    <mergeCell ref="L120:X120"/>
    <mergeCell ref="AF120:AQ120"/>
    <mergeCell ref="AV53:BB53"/>
    <mergeCell ref="AV54:BB54"/>
    <mergeCell ref="AV55:BB55"/>
    <mergeCell ref="AV56:BB56"/>
    <mergeCell ref="AV57:BB57"/>
    <mergeCell ref="AU56:AU57"/>
    <mergeCell ref="AT56:AT57"/>
    <mergeCell ref="AS56:AS57"/>
    <mergeCell ref="AR56:AR57"/>
    <mergeCell ref="AT24:AU53"/>
    <mergeCell ref="AQ56:AQ57"/>
    <mergeCell ref="AU112:AU113"/>
    <mergeCell ref="AT112:AT113"/>
    <mergeCell ref="AS112:AS113"/>
    <mergeCell ref="AR112:AR113"/>
    <mergeCell ref="AU114:AU115"/>
    <mergeCell ref="AT114:AT115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view="pageBreakPreview" topLeftCell="V55" zoomScale="90" zoomScaleNormal="100" zoomScaleSheetLayoutView="90" workbookViewId="0">
      <selection activeCell="V72" sqref="A72:XFD133"/>
    </sheetView>
  </sheetViews>
  <sheetFormatPr defaultRowHeight="15" x14ac:dyDescent="0.25"/>
  <cols>
    <col min="1" max="1" width="3.5703125" customWidth="1"/>
    <col min="2" max="2" width="29.140625" customWidth="1"/>
    <col min="3" max="6" width="6" customWidth="1"/>
    <col min="7" max="56" width="4.42578125" customWidth="1"/>
  </cols>
  <sheetData>
    <row r="1" spans="1:91" s="521" customFormat="1" ht="4.5" customHeight="1" x14ac:dyDescent="0.25"/>
    <row r="2" spans="1:91" s="443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443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443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521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</row>
    <row r="6" spans="1:91" s="443" customFormat="1" ht="21" customHeight="1" x14ac:dyDescent="0.25">
      <c r="A6" s="683" t="s">
        <v>195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443" customFormat="1" ht="21" customHeight="1" x14ac:dyDescent="0.25">
      <c r="A7" s="695" t="s">
        <v>116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443" customFormat="1" ht="21" customHeight="1" x14ac:dyDescent="0.25">
      <c r="A8" s="689" t="s">
        <v>164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125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721" t="s">
        <v>0</v>
      </c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288"/>
      <c r="AZ16" s="576"/>
      <c r="BA16" s="289"/>
      <c r="BB16" s="576"/>
      <c r="BC16" s="5"/>
    </row>
    <row r="17" spans="1:99" s="1" customFormat="1" ht="16.5" customHeight="1" x14ac:dyDescent="0.25">
      <c r="A17" s="8"/>
      <c r="B17" s="423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69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70</v>
      </c>
      <c r="AR17" s="7" t="s">
        <v>70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287" t="s">
        <v>23</v>
      </c>
      <c r="AZ17" s="287" t="s">
        <v>55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3"/>
      <c r="T19" s="654"/>
      <c r="U19" s="652" t="s">
        <v>5</v>
      </c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3"/>
      <c r="AG19" s="654"/>
      <c r="AH19" s="652" t="s">
        <v>8</v>
      </c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3"/>
      <c r="AT19" s="654"/>
      <c r="AU19" s="652" t="s">
        <v>11</v>
      </c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31</v>
      </c>
      <c r="H20" s="128">
        <v>7</v>
      </c>
      <c r="I20" s="128">
        <v>14</v>
      </c>
      <c r="J20" s="128">
        <v>21</v>
      </c>
      <c r="K20" s="128">
        <v>28</v>
      </c>
      <c r="L20" s="128">
        <v>5</v>
      </c>
      <c r="M20" s="128">
        <v>12</v>
      </c>
      <c r="N20" s="128">
        <v>19</v>
      </c>
      <c r="O20" s="128">
        <v>26</v>
      </c>
      <c r="P20" s="128">
        <v>2</v>
      </c>
      <c r="Q20" s="128">
        <v>9</v>
      </c>
      <c r="R20" s="128">
        <v>16</v>
      </c>
      <c r="S20" s="16">
        <v>23</v>
      </c>
      <c r="T20" s="16">
        <v>30</v>
      </c>
      <c r="U20" s="16">
        <v>7</v>
      </c>
      <c r="V20" s="16">
        <v>14</v>
      </c>
      <c r="W20" s="16">
        <v>21</v>
      </c>
      <c r="X20" s="17">
        <v>28</v>
      </c>
      <c r="Y20" s="17">
        <v>4</v>
      </c>
      <c r="Z20" s="17">
        <v>11</v>
      </c>
      <c r="AA20" s="17">
        <v>18</v>
      </c>
      <c r="AB20" s="17">
        <v>25</v>
      </c>
      <c r="AC20" s="17">
        <v>1</v>
      </c>
      <c r="AD20" s="17">
        <v>8</v>
      </c>
      <c r="AE20" s="17">
        <v>15</v>
      </c>
      <c r="AF20" s="17">
        <v>22</v>
      </c>
      <c r="AG20" s="17">
        <v>29</v>
      </c>
      <c r="AH20" s="17">
        <v>7</v>
      </c>
      <c r="AI20" s="17">
        <v>14</v>
      </c>
      <c r="AJ20" s="17">
        <v>21</v>
      </c>
      <c r="AK20" s="17">
        <v>28</v>
      </c>
      <c r="AL20" s="17">
        <v>4</v>
      </c>
      <c r="AM20" s="17">
        <v>11</v>
      </c>
      <c r="AN20" s="17">
        <v>18</v>
      </c>
      <c r="AO20" s="17">
        <v>25</v>
      </c>
      <c r="AP20" s="17">
        <v>2</v>
      </c>
      <c r="AQ20" s="17">
        <v>9</v>
      </c>
      <c r="AR20" s="17">
        <v>16</v>
      </c>
      <c r="AS20" s="17">
        <v>23</v>
      </c>
      <c r="AT20" s="17">
        <v>30</v>
      </c>
      <c r="AU20" s="17">
        <v>6</v>
      </c>
      <c r="AV20" s="17">
        <v>13</v>
      </c>
      <c r="AW20" s="17">
        <v>20</v>
      </c>
      <c r="AX20" s="17">
        <v>27</v>
      </c>
      <c r="AY20" s="17">
        <v>4</v>
      </c>
      <c r="AZ20" s="18">
        <v>11</v>
      </c>
      <c r="BA20" s="19">
        <v>18</v>
      </c>
      <c r="BB20" s="19">
        <v>25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29</v>
      </c>
      <c r="H21" s="128">
        <v>5</v>
      </c>
      <c r="I21" s="128">
        <v>12</v>
      </c>
      <c r="J21" s="128">
        <v>19</v>
      </c>
      <c r="K21" s="128">
        <v>26</v>
      </c>
      <c r="L21" s="128">
        <v>3</v>
      </c>
      <c r="M21" s="128">
        <v>10</v>
      </c>
      <c r="N21" s="128">
        <v>17</v>
      </c>
      <c r="O21" s="128">
        <v>24</v>
      </c>
      <c r="P21" s="128">
        <v>31</v>
      </c>
      <c r="Q21" s="128">
        <v>7</v>
      </c>
      <c r="R21" s="128">
        <v>14</v>
      </c>
      <c r="S21" s="128">
        <v>21</v>
      </c>
      <c r="T21" s="16">
        <v>28</v>
      </c>
      <c r="U21" s="16">
        <v>5</v>
      </c>
      <c r="V21" s="16">
        <v>12</v>
      </c>
      <c r="W21" s="16">
        <v>19</v>
      </c>
      <c r="X21" s="16">
        <v>26</v>
      </c>
      <c r="Y21" s="17">
        <v>2</v>
      </c>
      <c r="Z21" s="17">
        <v>9</v>
      </c>
      <c r="AA21" s="17">
        <v>16</v>
      </c>
      <c r="AB21" s="17">
        <v>23</v>
      </c>
      <c r="AC21" s="17">
        <v>30</v>
      </c>
      <c r="AD21" s="17">
        <v>6</v>
      </c>
      <c r="AE21" s="17">
        <v>13</v>
      </c>
      <c r="AF21" s="17">
        <v>20</v>
      </c>
      <c r="AG21" s="17">
        <v>27</v>
      </c>
      <c r="AH21" s="17">
        <v>6</v>
      </c>
      <c r="AI21" s="17">
        <v>13</v>
      </c>
      <c r="AJ21" s="17">
        <v>20</v>
      </c>
      <c r="AK21" s="17">
        <v>27</v>
      </c>
      <c r="AL21" s="17">
        <v>3</v>
      </c>
      <c r="AM21" s="17">
        <v>10</v>
      </c>
      <c r="AN21" s="17">
        <v>17</v>
      </c>
      <c r="AO21" s="17">
        <v>24</v>
      </c>
      <c r="AP21" s="17">
        <v>1</v>
      </c>
      <c r="AQ21" s="17">
        <v>8</v>
      </c>
      <c r="AR21" s="17">
        <v>15</v>
      </c>
      <c r="AS21" s="17">
        <v>22</v>
      </c>
      <c r="AT21" s="17">
        <v>29</v>
      </c>
      <c r="AU21" s="17">
        <v>5</v>
      </c>
      <c r="AV21" s="17">
        <v>12</v>
      </c>
      <c r="AW21" s="17">
        <v>19</v>
      </c>
      <c r="AX21" s="17">
        <v>26</v>
      </c>
      <c r="AY21" s="17">
        <v>3</v>
      </c>
      <c r="AZ21" s="17">
        <v>10</v>
      </c>
      <c r="BA21" s="18">
        <v>17</v>
      </c>
      <c r="BB21" s="19">
        <v>24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449" t="s">
        <v>18</v>
      </c>
      <c r="H23" s="449" t="s">
        <v>19</v>
      </c>
      <c r="I23" s="449" t="s">
        <v>20</v>
      </c>
      <c r="J23" s="449" t="s">
        <v>21</v>
      </c>
      <c r="K23" s="449" t="s">
        <v>22</v>
      </c>
      <c r="L23" s="449" t="s">
        <v>23</v>
      </c>
      <c r="M23" s="449" t="s">
        <v>24</v>
      </c>
      <c r="N23" s="449" t="s">
        <v>25</v>
      </c>
      <c r="O23" s="449" t="s">
        <v>26</v>
      </c>
      <c r="P23" s="449" t="s">
        <v>27</v>
      </c>
      <c r="Q23" s="449" t="s">
        <v>28</v>
      </c>
      <c r="R23" s="449" t="s">
        <v>29</v>
      </c>
      <c r="S23" s="449" t="s">
        <v>30</v>
      </c>
      <c r="T23" s="449" t="s">
        <v>31</v>
      </c>
      <c r="U23" s="449" t="s">
        <v>32</v>
      </c>
      <c r="V23" s="449" t="s">
        <v>33</v>
      </c>
      <c r="W23" s="449" t="s">
        <v>34</v>
      </c>
      <c r="X23" s="449" t="s">
        <v>35</v>
      </c>
      <c r="Y23" s="449" t="s">
        <v>36</v>
      </c>
      <c r="Z23" s="449" t="s">
        <v>37</v>
      </c>
      <c r="AA23" s="449" t="s">
        <v>38</v>
      </c>
      <c r="AB23" s="449" t="s">
        <v>39</v>
      </c>
      <c r="AC23" s="449" t="s">
        <v>40</v>
      </c>
      <c r="AD23" s="449" t="s">
        <v>41</v>
      </c>
      <c r="AE23" s="449" t="s">
        <v>42</v>
      </c>
      <c r="AF23" s="449" t="s">
        <v>43</v>
      </c>
      <c r="AG23" s="449" t="s">
        <v>44</v>
      </c>
      <c r="AH23" s="449" t="s">
        <v>45</v>
      </c>
      <c r="AI23" s="449" t="s">
        <v>46</v>
      </c>
      <c r="AJ23" s="449" t="s">
        <v>47</v>
      </c>
      <c r="AK23" s="449" t="s">
        <v>48</v>
      </c>
      <c r="AL23" s="449" t="s">
        <v>49</v>
      </c>
      <c r="AM23" s="449" t="s">
        <v>50</v>
      </c>
      <c r="AN23" s="449" t="s">
        <v>51</v>
      </c>
      <c r="AO23" s="449" t="s">
        <v>52</v>
      </c>
      <c r="AP23" s="449" t="s">
        <v>53</v>
      </c>
      <c r="AQ23" s="449" t="s">
        <v>54</v>
      </c>
      <c r="AR23" s="449" t="s">
        <v>55</v>
      </c>
      <c r="AS23" s="449" t="s">
        <v>56</v>
      </c>
      <c r="AT23" s="449" t="s">
        <v>57</v>
      </c>
      <c r="AU23" s="449" t="s">
        <v>58</v>
      </c>
      <c r="AV23" s="449" t="s">
        <v>59</v>
      </c>
      <c r="AW23" s="449" t="s">
        <v>60</v>
      </c>
      <c r="AX23" s="449" t="s">
        <v>61</v>
      </c>
      <c r="AY23" s="449" t="s">
        <v>62</v>
      </c>
      <c r="AZ23" s="449" t="s">
        <v>63</v>
      </c>
      <c r="BA23" s="449" t="s">
        <v>64</v>
      </c>
      <c r="BB23" s="449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27" t="s">
        <v>78</v>
      </c>
      <c r="C24" s="453">
        <f>SUM(D24:F24)</f>
        <v>24</v>
      </c>
      <c r="D24" s="453">
        <v>12</v>
      </c>
      <c r="E24" s="419"/>
      <c r="F24" s="419">
        <v>12</v>
      </c>
      <c r="G24" s="453"/>
      <c r="H24" s="419"/>
      <c r="I24" s="580">
        <v>12</v>
      </c>
      <c r="J24" s="581"/>
      <c r="K24" s="612" t="s">
        <v>79</v>
      </c>
      <c r="L24" s="612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93"/>
      <c r="AE24" s="93"/>
      <c r="AF24" s="95"/>
      <c r="AG24" s="453"/>
      <c r="AH24" s="453"/>
      <c r="AI24" s="453"/>
      <c r="AJ24" s="26"/>
      <c r="AK24" s="24"/>
      <c r="AL24" s="24"/>
      <c r="AM24" s="453"/>
      <c r="AN24" s="453"/>
      <c r="AO24" s="26"/>
      <c r="AP24" s="453"/>
      <c r="AQ24" s="428"/>
      <c r="AR24" s="428"/>
      <c r="AS24" s="453"/>
      <c r="AT24" s="568"/>
      <c r="AU24" s="771" t="s">
        <v>151</v>
      </c>
      <c r="AV24" s="745"/>
      <c r="AW24" s="428"/>
      <c r="AX24" s="428"/>
      <c r="AY24" s="453"/>
      <c r="AZ24" s="26"/>
      <c r="BA24" s="24"/>
      <c r="BB24" s="24"/>
    </row>
    <row r="25" spans="1:99" s="23" customFormat="1" ht="15.75" customHeight="1" x14ac:dyDescent="0.25">
      <c r="A25" s="668"/>
      <c r="B25" s="628"/>
      <c r="C25" s="43">
        <v>4</v>
      </c>
      <c r="D25" s="29">
        <v>4</v>
      </c>
      <c r="E25" s="424"/>
      <c r="F25" s="424"/>
      <c r="G25" s="29"/>
      <c r="H25" s="424"/>
      <c r="I25" s="583">
        <v>4</v>
      </c>
      <c r="J25" s="584"/>
      <c r="K25" s="613"/>
      <c r="L25" s="613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100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430"/>
      <c r="AR25" s="430"/>
      <c r="AS25" s="29"/>
      <c r="AT25" s="29"/>
      <c r="AU25" s="772"/>
      <c r="AV25" s="747"/>
      <c r="AW25" s="430"/>
      <c r="AX25" s="430"/>
      <c r="AY25" s="29"/>
      <c r="AZ25" s="30"/>
      <c r="BA25" s="28"/>
      <c r="BB25" s="28"/>
    </row>
    <row r="26" spans="1:99" s="23" customFormat="1" ht="15.7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436"/>
      <c r="F26" s="436">
        <v>6</v>
      </c>
      <c r="G26" s="90"/>
      <c r="H26" s="436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103"/>
      <c r="AE26" s="103"/>
      <c r="AF26" s="451"/>
      <c r="AG26" s="453"/>
      <c r="AH26" s="453"/>
      <c r="AI26" s="453"/>
      <c r="AJ26" s="33"/>
      <c r="AK26" s="24"/>
      <c r="AL26" s="24"/>
      <c r="AM26" s="453"/>
      <c r="AN26" s="453"/>
      <c r="AP26" s="453"/>
      <c r="AQ26" s="454"/>
      <c r="AR26" s="454"/>
      <c r="AS26" s="453"/>
      <c r="AT26" s="568"/>
      <c r="AU26" s="772"/>
      <c r="AV26" s="747"/>
      <c r="AW26" s="454"/>
      <c r="AX26" s="454"/>
      <c r="AY26" s="453"/>
      <c r="AZ26" s="33"/>
      <c r="BA26" s="24"/>
      <c r="BB26" s="24"/>
    </row>
    <row r="27" spans="1:99" s="23" customFormat="1" ht="15.75" customHeight="1" x14ac:dyDescent="0.25">
      <c r="A27" s="668"/>
      <c r="B27" s="635"/>
      <c r="C27" s="96">
        <f t="shared" ref="C27:C47" si="0">SUM(D27:F27)</f>
        <v>4</v>
      </c>
      <c r="D27" s="97">
        <v>4</v>
      </c>
      <c r="E27" s="433"/>
      <c r="F27" s="433"/>
      <c r="G27" s="97"/>
      <c r="H27" s="433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107"/>
      <c r="AE27" s="107"/>
      <c r="AF27" s="457"/>
      <c r="AG27" s="29"/>
      <c r="AH27" s="29"/>
      <c r="AI27" s="29"/>
      <c r="AJ27" s="30"/>
      <c r="AK27" s="28"/>
      <c r="AL27" s="28"/>
      <c r="AM27" s="29"/>
      <c r="AN27" s="29"/>
      <c r="AP27" s="29"/>
      <c r="AQ27" s="424"/>
      <c r="AR27" s="430"/>
      <c r="AS27" s="29"/>
      <c r="AT27" s="29"/>
      <c r="AU27" s="772"/>
      <c r="AV27" s="747"/>
      <c r="AW27" s="424"/>
      <c r="AX27" s="430"/>
      <c r="AY27" s="29"/>
      <c r="AZ27" s="30"/>
      <c r="BA27" s="28"/>
      <c r="BB27" s="28"/>
    </row>
    <row r="28" spans="1:99" s="23" customFormat="1" ht="15.75" customHeight="1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436"/>
      <c r="F28" s="436">
        <v>8</v>
      </c>
      <c r="G28" s="90"/>
      <c r="H28" s="436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103"/>
      <c r="AE28" s="103"/>
      <c r="AF28" s="451"/>
      <c r="AG28" s="453"/>
      <c r="AH28" s="453"/>
      <c r="AI28" s="453"/>
      <c r="AJ28" s="33"/>
      <c r="AK28" s="24"/>
      <c r="AL28" s="24"/>
      <c r="AM28" s="453"/>
      <c r="AN28" s="453"/>
      <c r="AO28" s="33"/>
      <c r="AP28" s="453"/>
      <c r="AQ28" s="454"/>
      <c r="AR28" s="454"/>
      <c r="AS28" s="453"/>
      <c r="AT28" s="568"/>
      <c r="AU28" s="772"/>
      <c r="AV28" s="747"/>
      <c r="AW28" s="454"/>
      <c r="AX28" s="454"/>
      <c r="AY28" s="453"/>
      <c r="AZ28" s="33"/>
      <c r="BA28" s="24"/>
      <c r="BB28" s="24"/>
    </row>
    <row r="29" spans="1:99" s="23" customFormat="1" ht="15.75" customHeight="1" x14ac:dyDescent="0.25">
      <c r="A29" s="668"/>
      <c r="B29" s="672"/>
      <c r="C29" s="96">
        <f t="shared" si="0"/>
        <v>8</v>
      </c>
      <c r="D29" s="97">
        <v>8</v>
      </c>
      <c r="E29" s="433"/>
      <c r="F29" s="433"/>
      <c r="G29" s="97"/>
      <c r="H29" s="433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283"/>
      <c r="AE29" s="283"/>
      <c r="AF29" s="457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424"/>
      <c r="AR29" s="430"/>
      <c r="AS29" s="29"/>
      <c r="AT29" s="29"/>
      <c r="AU29" s="772"/>
      <c r="AV29" s="747"/>
      <c r="AW29" s="424"/>
      <c r="AX29" s="430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48</v>
      </c>
      <c r="D30" s="90">
        <v>12</v>
      </c>
      <c r="E30" s="436">
        <v>12</v>
      </c>
      <c r="F30" s="436">
        <v>24</v>
      </c>
      <c r="G30" s="90"/>
      <c r="H30" s="436"/>
      <c r="I30" s="665">
        <v>12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>
        <v>12</v>
      </c>
      <c r="AA30" s="670"/>
      <c r="AB30" s="670"/>
      <c r="AC30" s="670"/>
      <c r="AD30" s="421"/>
      <c r="AE30" s="421"/>
      <c r="AF30" s="92"/>
      <c r="AG30" s="24"/>
      <c r="AH30" s="453"/>
      <c r="AI30" s="453"/>
      <c r="AJ30" s="33"/>
      <c r="AK30" s="24"/>
      <c r="AL30" s="24"/>
      <c r="AM30" s="453"/>
      <c r="AN30" s="612"/>
      <c r="AO30" s="33"/>
      <c r="AP30" s="453"/>
      <c r="AQ30" s="454"/>
      <c r="AR30" s="454"/>
      <c r="AS30" s="453"/>
      <c r="AT30" s="568"/>
      <c r="AU30" s="772"/>
      <c r="AV30" s="747"/>
      <c r="AW30" s="454"/>
      <c r="AX30" s="454"/>
      <c r="AY30" s="453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12</v>
      </c>
      <c r="D31" s="97"/>
      <c r="E31" s="433">
        <v>12</v>
      </c>
      <c r="F31" s="433"/>
      <c r="G31" s="97"/>
      <c r="H31" s="433"/>
      <c r="I31" s="115"/>
      <c r="J31" s="284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433"/>
      <c r="Z31" s="663">
        <v>12</v>
      </c>
      <c r="AA31" s="669"/>
      <c r="AB31" s="669"/>
      <c r="AC31" s="664"/>
      <c r="AD31" s="441"/>
      <c r="AE31" s="441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430"/>
      <c r="AR31" s="430"/>
      <c r="AS31" s="29"/>
      <c r="AT31" s="29"/>
      <c r="AU31" s="772"/>
      <c r="AV31" s="747"/>
      <c r="AW31" s="430"/>
      <c r="AX31" s="430"/>
      <c r="AY31" s="29"/>
      <c r="AZ31" s="30"/>
      <c r="BA31" s="28"/>
      <c r="BB31" s="28"/>
    </row>
    <row r="32" spans="1:99" s="23" customFormat="1" ht="15.75" customHeight="1" x14ac:dyDescent="0.25">
      <c r="A32" s="667" t="s">
        <v>22</v>
      </c>
      <c r="B32" s="634" t="s">
        <v>85</v>
      </c>
      <c r="C32" s="90">
        <f>SUM(D32:F32)</f>
        <v>34</v>
      </c>
      <c r="D32" s="96"/>
      <c r="E32" s="116">
        <v>18</v>
      </c>
      <c r="F32" s="116">
        <v>16</v>
      </c>
      <c r="G32" s="96"/>
      <c r="H32" s="245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45"/>
      <c r="Z32" s="665">
        <v>18</v>
      </c>
      <c r="AA32" s="670"/>
      <c r="AB32" s="670"/>
      <c r="AC32" s="666"/>
      <c r="AD32" s="439"/>
      <c r="AE32" s="439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417"/>
      <c r="AR32" s="417"/>
      <c r="AS32" s="43"/>
      <c r="AT32" s="43"/>
      <c r="AU32" s="772"/>
      <c r="AV32" s="747"/>
      <c r="AW32" s="417"/>
      <c r="AX32" s="417"/>
      <c r="AY32" s="43"/>
      <c r="AZ32" s="44"/>
      <c r="BA32" s="45"/>
      <c r="BB32" s="45"/>
    </row>
    <row r="33" spans="1:54" s="23" customFormat="1" ht="15.75" customHeight="1" x14ac:dyDescent="0.25">
      <c r="A33" s="668"/>
      <c r="B33" s="635"/>
      <c r="C33" s="96">
        <v>6</v>
      </c>
      <c r="D33" s="96"/>
      <c r="E33" s="245">
        <v>6</v>
      </c>
      <c r="F33" s="245"/>
      <c r="G33" s="96"/>
      <c r="H33" s="245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45"/>
      <c r="Z33" s="663">
        <v>6</v>
      </c>
      <c r="AA33" s="669"/>
      <c r="AB33" s="669"/>
      <c r="AC33" s="664"/>
      <c r="AD33" s="441"/>
      <c r="AE33" s="441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418"/>
      <c r="AR33" s="418"/>
      <c r="AS33" s="43"/>
      <c r="AT33" s="43"/>
      <c r="AU33" s="772"/>
      <c r="AV33" s="747"/>
      <c r="AW33" s="418"/>
      <c r="AX33" s="418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>SUM(D34:F34)</f>
        <v>34</v>
      </c>
      <c r="D34" s="90">
        <v>10</v>
      </c>
      <c r="E34" s="436">
        <v>6</v>
      </c>
      <c r="F34" s="436">
        <v>18</v>
      </c>
      <c r="G34" s="90"/>
      <c r="H34" s="436"/>
      <c r="I34" s="665">
        <v>10</v>
      </c>
      <c r="J34" s="670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70"/>
      <c r="AD34" s="438"/>
      <c r="AE34" s="438"/>
      <c r="AF34" s="111"/>
      <c r="AG34" s="453"/>
      <c r="AH34" s="453"/>
      <c r="AI34" s="453"/>
      <c r="AJ34" s="33"/>
      <c r="AK34" s="24"/>
      <c r="AL34" s="24"/>
      <c r="AM34" s="453"/>
      <c r="AN34" s="453"/>
      <c r="AO34" s="33"/>
      <c r="AP34" s="453"/>
      <c r="AQ34" s="454"/>
      <c r="AR34" s="454"/>
      <c r="AS34" s="453"/>
      <c r="AT34" s="568"/>
      <c r="AU34" s="772"/>
      <c r="AV34" s="747"/>
      <c r="AW34" s="454"/>
      <c r="AX34" s="454"/>
      <c r="AY34" s="453"/>
      <c r="AZ34" s="33"/>
      <c r="BA34" s="24"/>
      <c r="BB34" s="24"/>
    </row>
    <row r="35" spans="1:54" s="23" customFormat="1" ht="15.75" customHeight="1" x14ac:dyDescent="0.25">
      <c r="A35" s="668"/>
      <c r="B35" s="635"/>
      <c r="C35" s="96">
        <f>SUM(D35:F35)</f>
        <v>12</v>
      </c>
      <c r="D35" s="97">
        <v>2</v>
      </c>
      <c r="E35" s="433">
        <v>10</v>
      </c>
      <c r="F35" s="433"/>
      <c r="G35" s="97"/>
      <c r="H35" s="433"/>
      <c r="I35" s="663">
        <v>2</v>
      </c>
      <c r="J35" s="669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422"/>
      <c r="V35" s="97"/>
      <c r="W35" s="97"/>
      <c r="X35" s="97"/>
      <c r="Y35" s="97"/>
      <c r="Z35" s="663">
        <v>10</v>
      </c>
      <c r="AA35" s="669"/>
      <c r="AB35" s="669"/>
      <c r="AC35" s="669"/>
      <c r="AD35" s="440"/>
      <c r="AE35" s="440"/>
      <c r="AF35" s="112"/>
      <c r="AG35" s="29"/>
      <c r="AH35" s="29"/>
      <c r="AI35" s="29"/>
      <c r="AJ35" s="30"/>
      <c r="AK35" s="28"/>
      <c r="AL35" s="28"/>
      <c r="AM35" s="418"/>
      <c r="AN35" s="29"/>
      <c r="AO35" s="30"/>
      <c r="AP35" s="29"/>
      <c r="AQ35" s="430"/>
      <c r="AR35" s="430"/>
      <c r="AS35" s="29"/>
      <c r="AT35" s="29"/>
      <c r="AU35" s="772"/>
      <c r="AV35" s="747"/>
      <c r="AW35" s="430"/>
      <c r="AX35" s="430"/>
      <c r="AY35" s="29"/>
      <c r="AZ35" s="30"/>
      <c r="BA35" s="28"/>
      <c r="BB35" s="28"/>
    </row>
    <row r="36" spans="1:54" s="23" customFormat="1" ht="15.75" customHeight="1" x14ac:dyDescent="0.25">
      <c r="A36" s="667" t="s">
        <v>24</v>
      </c>
      <c r="B36" s="634" t="s">
        <v>87</v>
      </c>
      <c r="C36" s="90">
        <f t="shared" si="0"/>
        <v>18</v>
      </c>
      <c r="D36" s="90">
        <v>8</v>
      </c>
      <c r="E36" s="436"/>
      <c r="F36" s="436">
        <v>10</v>
      </c>
      <c r="G36" s="90"/>
      <c r="H36" s="436"/>
      <c r="I36" s="665">
        <v>8</v>
      </c>
      <c r="J36" s="670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673"/>
      <c r="AA36" s="674"/>
      <c r="AB36" s="674"/>
      <c r="AC36" s="674"/>
      <c r="AD36" s="421"/>
      <c r="AE36" s="421"/>
      <c r="AF36" s="437"/>
      <c r="AG36" s="453"/>
      <c r="AH36" s="453"/>
      <c r="AI36" s="453"/>
      <c r="AJ36" s="33"/>
      <c r="AK36" s="24"/>
      <c r="AL36" s="24"/>
      <c r="AM36" s="453"/>
      <c r="AN36" s="453"/>
      <c r="AO36" s="33"/>
      <c r="AP36" s="453"/>
      <c r="AQ36" s="454"/>
      <c r="AR36" s="454"/>
      <c r="AS36" s="453"/>
      <c r="AT36" s="568"/>
      <c r="AU36" s="772"/>
      <c r="AV36" s="747"/>
      <c r="AW36" s="454"/>
      <c r="AX36" s="454"/>
      <c r="AY36" s="453"/>
      <c r="AZ36" s="33"/>
      <c r="BA36" s="24"/>
      <c r="BB36" s="24"/>
    </row>
    <row r="37" spans="1:54" s="23" customFormat="1" ht="15.75" customHeight="1" x14ac:dyDescent="0.25">
      <c r="A37" s="668"/>
      <c r="B37" s="635"/>
      <c r="C37" s="96">
        <f t="shared" si="0"/>
        <v>6</v>
      </c>
      <c r="D37" s="97">
        <v>6</v>
      </c>
      <c r="E37" s="433"/>
      <c r="F37" s="433"/>
      <c r="G37" s="97"/>
      <c r="H37" s="433"/>
      <c r="I37" s="663">
        <v>6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690"/>
      <c r="AA37" s="691"/>
      <c r="AB37" s="691"/>
      <c r="AC37" s="691"/>
      <c r="AD37" s="422"/>
      <c r="AE37" s="422"/>
      <c r="AF37" s="435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424"/>
      <c r="AR37" s="430"/>
      <c r="AS37" s="29"/>
      <c r="AT37" s="29"/>
      <c r="AU37" s="772"/>
      <c r="AV37" s="747"/>
      <c r="AW37" s="424"/>
      <c r="AX37" s="430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0"/>
        <v>12</v>
      </c>
      <c r="D38" s="90">
        <v>6</v>
      </c>
      <c r="E38" s="436"/>
      <c r="F38" s="90">
        <v>6</v>
      </c>
      <c r="G38" s="90"/>
      <c r="H38" s="436"/>
      <c r="I38" s="665">
        <v>6</v>
      </c>
      <c r="J38" s="670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125"/>
      <c r="AA38" s="117"/>
      <c r="AB38" s="117"/>
      <c r="AC38" s="117"/>
      <c r="AD38" s="421"/>
      <c r="AE38" s="421"/>
      <c r="AF38" s="437"/>
      <c r="AG38" s="453"/>
      <c r="AH38" s="453"/>
      <c r="AI38" s="453"/>
      <c r="AJ38" s="33"/>
      <c r="AK38" s="24"/>
      <c r="AL38" s="24"/>
      <c r="AM38" s="453"/>
      <c r="AN38" s="453"/>
      <c r="AO38" s="33"/>
      <c r="AP38" s="453"/>
      <c r="AQ38" s="454"/>
      <c r="AR38" s="454"/>
      <c r="AS38" s="453"/>
      <c r="AT38" s="568"/>
      <c r="AU38" s="772"/>
      <c r="AV38" s="747"/>
      <c r="AW38" s="454"/>
      <c r="AX38" s="454"/>
      <c r="AY38" s="453"/>
      <c r="AZ38" s="33"/>
      <c r="BA38" s="24"/>
      <c r="BB38" s="24"/>
    </row>
    <row r="39" spans="1:54" s="23" customFormat="1" ht="15.75" customHeight="1" x14ac:dyDescent="0.25">
      <c r="A39" s="668"/>
      <c r="B39" s="694"/>
      <c r="C39" s="96">
        <f t="shared" si="0"/>
        <v>4</v>
      </c>
      <c r="D39" s="97">
        <v>4</v>
      </c>
      <c r="E39" s="433"/>
      <c r="F39" s="201"/>
      <c r="G39" s="97"/>
      <c r="H39" s="433"/>
      <c r="I39" s="663">
        <v>4</v>
      </c>
      <c r="J39" s="669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115"/>
      <c r="AA39" s="284"/>
      <c r="AB39" s="284"/>
      <c r="AC39" s="284"/>
      <c r="AD39" s="422"/>
      <c r="AE39" s="422"/>
      <c r="AF39" s="435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430"/>
      <c r="AR39" s="430"/>
      <c r="AS39" s="29"/>
      <c r="AT39" s="29"/>
      <c r="AU39" s="772"/>
      <c r="AV39" s="747"/>
      <c r="AW39" s="430"/>
      <c r="AX39" s="430"/>
      <c r="AY39" s="29"/>
      <c r="AZ39" s="30"/>
      <c r="BA39" s="28"/>
      <c r="BB39" s="28"/>
    </row>
    <row r="40" spans="1:54" s="23" customFormat="1" ht="15.7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673"/>
      <c r="J40" s="674"/>
      <c r="K40" s="111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125"/>
      <c r="AA40" s="117"/>
      <c r="AB40" s="117"/>
      <c r="AC40" s="117"/>
      <c r="AD40" s="421"/>
      <c r="AE40" s="421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454"/>
      <c r="AR40" s="454"/>
      <c r="AS40" s="43"/>
      <c r="AT40" s="43"/>
      <c r="AU40" s="772"/>
      <c r="AV40" s="747"/>
      <c r="AW40" s="454"/>
      <c r="AX40" s="454"/>
      <c r="AY40" s="43"/>
      <c r="AZ40" s="44"/>
      <c r="BA40" s="45"/>
      <c r="BB40" s="45"/>
    </row>
    <row r="41" spans="1:54" s="23" customFormat="1" ht="15.75" customHeight="1" x14ac:dyDescent="0.25">
      <c r="A41" s="273"/>
      <c r="B41" s="635"/>
      <c r="C41" s="97">
        <v>10</v>
      </c>
      <c r="D41" s="97"/>
      <c r="E41" s="97">
        <v>10</v>
      </c>
      <c r="F41" s="97"/>
      <c r="G41" s="97"/>
      <c r="H41" s="433"/>
      <c r="I41" s="115"/>
      <c r="J41" s="284"/>
      <c r="K41" s="112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10</v>
      </c>
      <c r="AA41" s="669"/>
      <c r="AB41" s="669"/>
      <c r="AC41" s="669"/>
      <c r="AD41" s="422"/>
      <c r="AE41" s="422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430"/>
      <c r="AR41" s="418"/>
      <c r="AS41" s="43"/>
      <c r="AT41" s="43"/>
      <c r="AU41" s="772"/>
      <c r="AV41" s="747"/>
      <c r="AW41" s="430"/>
      <c r="AX41" s="418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16</v>
      </c>
      <c r="D42" s="90"/>
      <c r="E42" s="436"/>
      <c r="F42" s="436">
        <v>16</v>
      </c>
      <c r="G42" s="90"/>
      <c r="H42" s="436"/>
      <c r="I42" s="125"/>
      <c r="J42" s="117"/>
      <c r="K42" s="111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326"/>
      <c r="AA42" s="469"/>
      <c r="AB42" s="469"/>
      <c r="AC42" s="469"/>
      <c r="AD42" s="421"/>
      <c r="AE42" s="421"/>
      <c r="AF42" s="92"/>
      <c r="AG42" s="453"/>
      <c r="AH42" s="453"/>
      <c r="AI42" s="453"/>
      <c r="AJ42" s="33"/>
      <c r="AK42" s="24"/>
      <c r="AL42" s="24"/>
      <c r="AM42" s="453"/>
      <c r="AN42" s="453"/>
      <c r="AO42" s="33"/>
      <c r="AP42" s="453"/>
      <c r="AQ42" s="454"/>
      <c r="AR42" s="454"/>
      <c r="AS42" s="453"/>
      <c r="AT42" s="568"/>
      <c r="AU42" s="772"/>
      <c r="AV42" s="747"/>
      <c r="AW42" s="454"/>
      <c r="AX42" s="454"/>
      <c r="AY42" s="453"/>
      <c r="AZ42" s="33"/>
      <c r="BA42" s="24"/>
      <c r="BB42" s="24"/>
    </row>
    <row r="43" spans="1:54" s="23" customFormat="1" ht="15.75" customHeight="1" x14ac:dyDescent="0.25">
      <c r="A43" s="668"/>
      <c r="B43" s="635"/>
      <c r="C43" s="96">
        <f t="shared" si="0"/>
        <v>24</v>
      </c>
      <c r="D43" s="97">
        <v>4</v>
      </c>
      <c r="E43" s="433">
        <v>20</v>
      </c>
      <c r="F43" s="433"/>
      <c r="G43" s="97"/>
      <c r="H43" s="433"/>
      <c r="I43" s="663">
        <v>4</v>
      </c>
      <c r="J43" s="669"/>
      <c r="K43" s="112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20</v>
      </c>
      <c r="AA43" s="669"/>
      <c r="AB43" s="669"/>
      <c r="AC43" s="669"/>
      <c r="AD43" s="422"/>
      <c r="AE43" s="422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424"/>
      <c r="AR43" s="430"/>
      <c r="AS43" s="29"/>
      <c r="AT43" s="29"/>
      <c r="AU43" s="772"/>
      <c r="AV43" s="747"/>
      <c r="AW43" s="424"/>
      <c r="AX43" s="430"/>
      <c r="AY43" s="29"/>
      <c r="AZ43" s="30"/>
      <c r="BA43" s="28"/>
      <c r="BB43" s="28"/>
    </row>
    <row r="44" spans="1:54" s="23" customFormat="1" ht="15.75" customHeight="1" x14ac:dyDescent="0.25">
      <c r="A44" s="667" t="s">
        <v>28</v>
      </c>
      <c r="B44" s="634" t="s">
        <v>91</v>
      </c>
      <c r="C44" s="90">
        <f>SUM(D44:F44)</f>
        <v>60</v>
      </c>
      <c r="D44" s="90">
        <v>12</v>
      </c>
      <c r="E44" s="436">
        <v>22</v>
      </c>
      <c r="F44" s="436">
        <v>26</v>
      </c>
      <c r="G44" s="90"/>
      <c r="H44" s="436"/>
      <c r="I44" s="665">
        <v>12</v>
      </c>
      <c r="J44" s="670"/>
      <c r="K44" s="111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22</v>
      </c>
      <c r="AA44" s="670"/>
      <c r="AB44" s="670"/>
      <c r="AC44" s="670"/>
      <c r="AD44" s="421"/>
      <c r="AE44" s="421"/>
      <c r="AF44" s="92"/>
      <c r="AG44" s="453"/>
      <c r="AH44" s="453"/>
      <c r="AI44" s="453"/>
      <c r="AJ44" s="33"/>
      <c r="AK44" s="24"/>
      <c r="AL44" s="24"/>
      <c r="AM44" s="453"/>
      <c r="AN44" s="453"/>
      <c r="AO44" s="33"/>
      <c r="AP44" s="453"/>
      <c r="AQ44" s="454"/>
      <c r="AR44" s="454"/>
      <c r="AS44" s="453"/>
      <c r="AT44" s="568"/>
      <c r="AU44" s="772"/>
      <c r="AV44" s="747"/>
      <c r="AW44" s="454"/>
      <c r="AX44" s="454"/>
      <c r="AY44" s="453"/>
      <c r="AZ44" s="33"/>
      <c r="BA44" s="24"/>
      <c r="BB44" s="24"/>
    </row>
    <row r="45" spans="1:54" s="23" customFormat="1" ht="15.75" customHeight="1" x14ac:dyDescent="0.25">
      <c r="A45" s="668"/>
      <c r="B45" s="635"/>
      <c r="C45" s="96">
        <f t="shared" si="0"/>
        <v>18</v>
      </c>
      <c r="D45" s="97">
        <v>10</v>
      </c>
      <c r="E45" s="433">
        <v>8</v>
      </c>
      <c r="F45" s="433"/>
      <c r="G45" s="97"/>
      <c r="H45" s="433"/>
      <c r="I45" s="663">
        <v>10</v>
      </c>
      <c r="J45" s="669"/>
      <c r="K45" s="112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8</v>
      </c>
      <c r="AA45" s="669"/>
      <c r="AB45" s="669"/>
      <c r="AC45" s="669"/>
      <c r="AD45" s="422"/>
      <c r="AE45" s="422"/>
      <c r="AF45" s="99"/>
      <c r="AG45" s="29"/>
      <c r="AH45" s="29"/>
      <c r="AI45" s="29"/>
      <c r="AJ45" s="30"/>
      <c r="AK45" s="28"/>
      <c r="AL45" s="28"/>
      <c r="AM45" s="29"/>
      <c r="AN45" s="29"/>
      <c r="AO45" s="30"/>
      <c r="AP45" s="29"/>
      <c r="AQ45" s="424"/>
      <c r="AR45" s="430"/>
      <c r="AS45" s="29"/>
      <c r="AT45" s="29"/>
      <c r="AU45" s="772"/>
      <c r="AV45" s="747"/>
      <c r="AW45" s="424"/>
      <c r="AX45" s="430"/>
      <c r="AY45" s="29"/>
      <c r="AZ45" s="30"/>
      <c r="BA45" s="28"/>
      <c r="BB45" s="28"/>
    </row>
    <row r="46" spans="1:54" s="23" customFormat="1" ht="15.75" customHeight="1" x14ac:dyDescent="0.25">
      <c r="A46" s="667" t="s">
        <v>29</v>
      </c>
      <c r="B46" s="634" t="s">
        <v>92</v>
      </c>
      <c r="C46" s="90">
        <f>SUM(D46:F46)</f>
        <v>56</v>
      </c>
      <c r="D46" s="90">
        <v>10</v>
      </c>
      <c r="E46" s="436">
        <v>20</v>
      </c>
      <c r="F46" s="436">
        <v>26</v>
      </c>
      <c r="G46" s="90"/>
      <c r="H46" s="436"/>
      <c r="I46" s="665">
        <v>10</v>
      </c>
      <c r="J46" s="670"/>
      <c r="K46" s="111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20</v>
      </c>
      <c r="AA46" s="670"/>
      <c r="AB46" s="670"/>
      <c r="AC46" s="670"/>
      <c r="AD46" s="421"/>
      <c r="AE46" s="421"/>
      <c r="AF46" s="92"/>
      <c r="AG46" s="453"/>
      <c r="AH46" s="453"/>
      <c r="AI46" s="453"/>
      <c r="AK46" s="24"/>
      <c r="AL46" s="24"/>
      <c r="AM46" s="453"/>
      <c r="AN46" s="453"/>
      <c r="AO46" s="33"/>
      <c r="AP46" s="453"/>
      <c r="AQ46" s="454"/>
      <c r="AR46" s="454"/>
      <c r="AS46" s="453"/>
      <c r="AT46" s="568"/>
      <c r="AU46" s="772"/>
      <c r="AV46" s="747"/>
      <c r="AW46" s="454"/>
      <c r="AX46" s="454"/>
      <c r="AY46" s="453"/>
      <c r="BA46" s="24"/>
      <c r="BB46" s="24"/>
    </row>
    <row r="47" spans="1:54" s="23" customFormat="1" ht="15.75" customHeight="1" x14ac:dyDescent="0.25">
      <c r="A47" s="668"/>
      <c r="B47" s="635"/>
      <c r="C47" s="97">
        <f t="shared" si="0"/>
        <v>22</v>
      </c>
      <c r="D47" s="97">
        <v>10</v>
      </c>
      <c r="E47" s="433">
        <v>12</v>
      </c>
      <c r="F47" s="433"/>
      <c r="G47" s="97"/>
      <c r="H47" s="433"/>
      <c r="I47" s="663">
        <v>10</v>
      </c>
      <c r="J47" s="669"/>
      <c r="K47" s="112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12</v>
      </c>
      <c r="AA47" s="669"/>
      <c r="AB47" s="669"/>
      <c r="AC47" s="669"/>
      <c r="AD47" s="422"/>
      <c r="AE47" s="422"/>
      <c r="AF47" s="99"/>
      <c r="AG47" s="29"/>
      <c r="AH47" s="29"/>
      <c r="AI47" s="29"/>
      <c r="AJ47" s="48"/>
      <c r="AK47" s="28"/>
      <c r="AL47" s="28"/>
      <c r="AM47" s="29"/>
      <c r="AN47" s="29"/>
      <c r="AO47" s="30"/>
      <c r="AP47" s="29"/>
      <c r="AQ47" s="430"/>
      <c r="AR47" s="430"/>
      <c r="AS47" s="29"/>
      <c r="AT47" s="29"/>
      <c r="AU47" s="772"/>
      <c r="AV47" s="747"/>
      <c r="AW47" s="430"/>
      <c r="AX47" s="430"/>
      <c r="AY47" s="29"/>
      <c r="AZ47" s="49"/>
      <c r="BA47" s="28"/>
      <c r="BB47" s="28"/>
    </row>
    <row r="48" spans="1:54" s="23" customFormat="1" ht="15.75" customHeight="1" x14ac:dyDescent="0.25">
      <c r="A48" s="273" t="s">
        <v>30</v>
      </c>
      <c r="B48" s="634" t="s">
        <v>93</v>
      </c>
      <c r="C48" s="124">
        <f>SUM(D48:F48)</f>
        <v>16</v>
      </c>
      <c r="D48" s="96"/>
      <c r="E48" s="116">
        <v>8</v>
      </c>
      <c r="F48" s="116">
        <v>8</v>
      </c>
      <c r="G48" s="96"/>
      <c r="H48" s="245"/>
      <c r="I48" s="245"/>
      <c r="J48" s="246"/>
      <c r="K48" s="96"/>
      <c r="L48" s="614"/>
      <c r="M48" s="114"/>
      <c r="N48" s="114"/>
      <c r="O48" s="114"/>
      <c r="P48" s="114"/>
      <c r="Q48" s="114"/>
      <c r="R48" s="96"/>
      <c r="S48" s="96"/>
      <c r="T48" s="96"/>
      <c r="U48" s="96"/>
      <c r="V48" s="96"/>
      <c r="W48" s="96"/>
      <c r="X48" s="96"/>
      <c r="Y48" s="96"/>
      <c r="Z48" s="665">
        <v>8</v>
      </c>
      <c r="AA48" s="670"/>
      <c r="AB48" s="670"/>
      <c r="AC48" s="670"/>
      <c r="AD48" s="614" t="s">
        <v>81</v>
      </c>
      <c r="AE48" s="614"/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454"/>
      <c r="AR48" s="454"/>
      <c r="AS48" s="43"/>
      <c r="AT48" s="43"/>
      <c r="AU48" s="772"/>
      <c r="AV48" s="747"/>
      <c r="AW48" s="454"/>
      <c r="AX48" s="454"/>
      <c r="AY48" s="43"/>
      <c r="BA48" s="45"/>
      <c r="BB48" s="45"/>
    </row>
    <row r="49" spans="1:54" s="23" customFormat="1" ht="15.75" customHeight="1" x14ac:dyDescent="0.25">
      <c r="A49" s="273"/>
      <c r="B49" s="635"/>
      <c r="C49" s="96">
        <f>SUM(D49:F49)</f>
        <v>4</v>
      </c>
      <c r="D49" s="96"/>
      <c r="E49" s="245">
        <v>4</v>
      </c>
      <c r="F49" s="245"/>
      <c r="G49" s="96"/>
      <c r="H49" s="245"/>
      <c r="I49" s="245"/>
      <c r="J49" s="246"/>
      <c r="K49" s="96"/>
      <c r="L49" s="615"/>
      <c r="M49" s="114"/>
      <c r="N49" s="114"/>
      <c r="O49" s="114"/>
      <c r="P49" s="114"/>
      <c r="Q49" s="114"/>
      <c r="R49" s="96"/>
      <c r="S49" s="96"/>
      <c r="T49" s="96"/>
      <c r="U49" s="96"/>
      <c r="V49" s="96"/>
      <c r="W49" s="96"/>
      <c r="X49" s="96"/>
      <c r="Y49" s="96"/>
      <c r="Z49" s="663">
        <v>4</v>
      </c>
      <c r="AA49" s="669"/>
      <c r="AB49" s="669"/>
      <c r="AC49" s="669"/>
      <c r="AD49" s="615"/>
      <c r="AE49" s="615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454"/>
      <c r="AR49" s="454"/>
      <c r="AS49" s="43"/>
      <c r="AT49" s="43"/>
      <c r="AU49" s="772"/>
      <c r="AV49" s="747"/>
      <c r="AW49" s="454"/>
      <c r="AX49" s="454"/>
      <c r="AY49" s="43"/>
      <c r="BA49" s="45"/>
      <c r="BB49" s="45"/>
    </row>
    <row r="50" spans="1:54" s="23" customFormat="1" ht="15.75" customHeight="1" x14ac:dyDescent="0.25">
      <c r="A50" s="667" t="s">
        <v>31</v>
      </c>
      <c r="B50" s="627" t="s">
        <v>127</v>
      </c>
      <c r="C50" s="453">
        <f>SUM(D50:F50)</f>
        <v>54</v>
      </c>
      <c r="D50" s="51"/>
      <c r="E50" s="419">
        <v>20</v>
      </c>
      <c r="F50" s="419">
        <v>34</v>
      </c>
      <c r="G50" s="51"/>
      <c r="H50" s="80"/>
      <c r="I50" s="428"/>
      <c r="J50" s="429"/>
      <c r="K50" s="417"/>
      <c r="L50" s="417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20</v>
      </c>
      <c r="AA50" s="581"/>
      <c r="AB50" s="581"/>
      <c r="AC50" s="581"/>
      <c r="AD50" s="43"/>
      <c r="AE50" s="43"/>
      <c r="AF50" s="51"/>
      <c r="AG50" s="43"/>
      <c r="AH50" s="43"/>
      <c r="AI50" s="43"/>
      <c r="AK50" s="45"/>
      <c r="AL50" s="45"/>
      <c r="AM50" s="43"/>
      <c r="AN50" s="43"/>
      <c r="AO50" s="44"/>
      <c r="AP50" s="458"/>
      <c r="AQ50" s="417"/>
      <c r="AR50" s="417"/>
      <c r="AS50" s="51"/>
      <c r="AT50" s="51"/>
      <c r="AU50" s="772"/>
      <c r="AV50" s="747"/>
      <c r="AW50" s="415"/>
      <c r="AX50" s="415"/>
      <c r="AY50" s="207"/>
      <c r="AZ50" s="286"/>
      <c r="BA50" s="38"/>
      <c r="BB50" s="38"/>
    </row>
    <row r="51" spans="1:54" s="23" customFormat="1" ht="15.75" customHeight="1" x14ac:dyDescent="0.25">
      <c r="A51" s="668"/>
      <c r="B51" s="628"/>
      <c r="C51" s="29">
        <f>SUM(D51:F51)</f>
        <v>10</v>
      </c>
      <c r="D51" s="29"/>
      <c r="E51" s="424">
        <v>10</v>
      </c>
      <c r="F51" s="424"/>
      <c r="G51" s="29"/>
      <c r="H51" s="424"/>
      <c r="I51" s="430"/>
      <c r="J51" s="431"/>
      <c r="K51" s="418"/>
      <c r="L51" s="418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29"/>
      <c r="AE51" s="29"/>
      <c r="AF51" s="442"/>
      <c r="AG51" s="29"/>
      <c r="AH51" s="29"/>
      <c r="AI51" s="29"/>
      <c r="AJ51" s="50"/>
      <c r="AK51" s="28"/>
      <c r="AL51" s="28"/>
      <c r="AM51" s="29"/>
      <c r="AN51" s="29"/>
      <c r="AO51" s="30"/>
      <c r="AP51" s="424"/>
      <c r="AQ51" s="418"/>
      <c r="AR51" s="418"/>
      <c r="AS51" s="29"/>
      <c r="AT51" s="29"/>
      <c r="AU51" s="773"/>
      <c r="AV51" s="749"/>
      <c r="AW51" s="416"/>
      <c r="AX51" s="416"/>
      <c r="AY51" s="442"/>
      <c r="AZ51" s="49"/>
      <c r="BA51" s="40"/>
      <c r="BB51" s="40"/>
    </row>
    <row r="52" spans="1:54" s="23" customFormat="1" ht="15.75" customHeight="1" x14ac:dyDescent="0.25">
      <c r="A52" s="667" t="s">
        <v>32</v>
      </c>
      <c r="B52" s="627" t="s">
        <v>105</v>
      </c>
      <c r="C52" s="51"/>
      <c r="D52" s="51"/>
      <c r="E52" s="80"/>
      <c r="F52" s="80"/>
      <c r="G52" s="51"/>
      <c r="H52" s="80"/>
      <c r="I52" s="428"/>
      <c r="J52" s="429"/>
      <c r="K52" s="417"/>
      <c r="L52" s="417"/>
      <c r="M52" s="24"/>
      <c r="N52" s="24"/>
      <c r="O52" s="24"/>
      <c r="P52" s="24"/>
      <c r="Q52" s="45"/>
      <c r="R52" s="43"/>
      <c r="S52" s="43"/>
      <c r="T52" s="43"/>
      <c r="U52" s="43"/>
      <c r="V52" s="43"/>
      <c r="W52" s="43"/>
      <c r="X52" s="43"/>
      <c r="Y52" s="43"/>
      <c r="Z52" s="444"/>
      <c r="AA52" s="445"/>
      <c r="AB52" s="445"/>
      <c r="AC52" s="445"/>
      <c r="AD52" s="452"/>
      <c r="AE52" s="452"/>
      <c r="AF52" s="417"/>
      <c r="AG52" s="43"/>
      <c r="AH52" s="43"/>
      <c r="AI52" s="43"/>
      <c r="AK52" s="45"/>
      <c r="AL52" s="45"/>
      <c r="AM52" s="43"/>
      <c r="AN52" s="43"/>
      <c r="AO52" s="44"/>
      <c r="AP52" s="458"/>
      <c r="AQ52" s="45"/>
      <c r="AR52" s="45"/>
      <c r="AS52" s="45"/>
      <c r="AT52" s="45"/>
      <c r="AU52" s="45"/>
      <c r="AV52" s="45"/>
      <c r="AW52" s="447"/>
      <c r="AX52" s="447"/>
      <c r="AY52" s="447"/>
      <c r="AZ52" s="447"/>
      <c r="BA52" s="447"/>
      <c r="BB52" s="40"/>
    </row>
    <row r="53" spans="1:54" s="23" customFormat="1" ht="16.5" customHeight="1" x14ac:dyDescent="0.25">
      <c r="A53" s="668"/>
      <c r="B53" s="628"/>
      <c r="C53" s="43"/>
      <c r="D53" s="43"/>
      <c r="E53" s="458">
        <v>72</v>
      </c>
      <c r="F53" s="458"/>
      <c r="G53" s="43"/>
      <c r="H53" s="458"/>
      <c r="I53" s="454"/>
      <c r="J53" s="60"/>
      <c r="K53" s="418"/>
      <c r="L53" s="452"/>
      <c r="M53" s="45"/>
      <c r="N53" s="45"/>
      <c r="O53" s="45"/>
      <c r="P53" s="45"/>
      <c r="Q53" s="45"/>
      <c r="R53" s="43"/>
      <c r="S53" s="43"/>
      <c r="T53" s="43"/>
      <c r="U53" s="43"/>
      <c r="V53" s="43"/>
      <c r="W53" s="43"/>
      <c r="X53" s="43"/>
      <c r="Y53" s="43"/>
      <c r="Z53" s="583">
        <v>72</v>
      </c>
      <c r="AA53" s="584"/>
      <c r="AB53" s="584"/>
      <c r="AC53" s="584"/>
      <c r="AD53" s="452"/>
      <c r="AE53" s="452"/>
      <c r="AF53" s="61"/>
      <c r="AG53" s="43"/>
      <c r="AH53" s="43"/>
      <c r="AI53" s="43"/>
      <c r="AK53" s="45"/>
      <c r="AL53" s="45"/>
      <c r="AM53" s="43"/>
      <c r="AN53" s="43"/>
      <c r="AO53" s="44"/>
      <c r="AP53" s="458"/>
      <c r="AQ53" s="28"/>
      <c r="AR53" s="28"/>
      <c r="AS53" s="28"/>
      <c r="AT53" s="28"/>
      <c r="AU53" s="28"/>
      <c r="AV53" s="28"/>
      <c r="AW53" s="589" t="s">
        <v>100</v>
      </c>
      <c r="AX53" s="589"/>
      <c r="AY53" s="589"/>
      <c r="AZ53" s="589"/>
      <c r="BA53" s="589"/>
      <c r="BB53" s="590"/>
    </row>
    <row r="54" spans="1:54" s="23" customFormat="1" ht="15.75" x14ac:dyDescent="0.25">
      <c r="A54" s="578"/>
      <c r="B54" s="616" t="s">
        <v>99</v>
      </c>
      <c r="C54" s="453">
        <f>SUM(C26,C24,C28,C30,C32,C34,C36,C38,C40,C42,C44,C46,C48,C50)</f>
        <v>420</v>
      </c>
      <c r="D54" s="453">
        <f>SUM(D24,D26,D28,D30,D34,D36,D38,D44,D46)</f>
        <v>80</v>
      </c>
      <c r="E54" s="419">
        <f>SUM(E30,E32,E34,E44,E46,E48,E50)</f>
        <v>106</v>
      </c>
      <c r="F54" s="419">
        <f>SUM(F24:F51)</f>
        <v>234</v>
      </c>
      <c r="G54" s="453"/>
      <c r="H54" s="419"/>
      <c r="I54" s="580">
        <f>SUM(I24,I26,I28,I30,I34,I36,I38,I44,I46)</f>
        <v>80</v>
      </c>
      <c r="J54" s="581"/>
      <c r="K54" s="24"/>
      <c r="L54" s="24"/>
      <c r="M54" s="24"/>
      <c r="N54" s="24"/>
      <c r="O54" s="24"/>
      <c r="P54" s="24"/>
      <c r="Q54" s="24"/>
      <c r="R54" s="453"/>
      <c r="S54" s="453"/>
      <c r="T54" s="453"/>
      <c r="U54" s="453"/>
      <c r="V54" s="453"/>
      <c r="W54" s="453"/>
      <c r="X54" s="453"/>
      <c r="Y54" s="453"/>
      <c r="Z54" s="580">
        <f>SUM(Z30,Z32,Z34,Z44,Z46,Z48,Z50)</f>
        <v>106</v>
      </c>
      <c r="AA54" s="581"/>
      <c r="AB54" s="581"/>
      <c r="AC54" s="581"/>
      <c r="AD54" s="24"/>
      <c r="AE54" s="453"/>
      <c r="AF54" s="414"/>
      <c r="AG54" s="453"/>
      <c r="AH54" s="453"/>
      <c r="AI54" s="453"/>
      <c r="AJ54" s="33"/>
      <c r="AK54" s="24"/>
      <c r="AL54" s="24"/>
      <c r="AM54" s="453"/>
      <c r="AN54" s="612"/>
      <c r="AO54" s="624"/>
      <c r="AP54" s="606"/>
      <c r="AQ54" s="45"/>
      <c r="AR54" s="45"/>
      <c r="AS54" s="45"/>
      <c r="AT54" s="45"/>
      <c r="AU54" s="45"/>
      <c r="AV54" s="45"/>
      <c r="AW54" s="589" t="s">
        <v>101</v>
      </c>
      <c r="AX54" s="589"/>
      <c r="AY54" s="589"/>
      <c r="AZ54" s="589"/>
      <c r="BA54" s="589"/>
      <c r="BB54" s="590"/>
    </row>
    <row r="55" spans="1:54" s="23" customFormat="1" ht="20.25" customHeight="1" x14ac:dyDescent="0.25">
      <c r="A55" s="579"/>
      <c r="B55" s="617"/>
      <c r="C55" s="43">
        <f>SUM(C25,C27,C29,C31,C33,C35,C37,C39,C41,C43,C45,C47,C49,C51)</f>
        <v>144</v>
      </c>
      <c r="D55" s="29">
        <f>SUM(D25,D27,D29,D35,D37,D39,D43,D45,D47)</f>
        <v>52</v>
      </c>
      <c r="E55" s="424">
        <f>SUM(E31,E33,E35,E41,E43,E45,E47,E49,E51,E53)</f>
        <v>164</v>
      </c>
      <c r="F55" s="424"/>
      <c r="G55" s="29"/>
      <c r="H55" s="424"/>
      <c r="I55" s="583">
        <f>SUM(I25,I27,I29,I35,I37,I39,I43,I45,I47)</f>
        <v>52</v>
      </c>
      <c r="J55" s="688"/>
      <c r="K55" s="28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SUM(Z31,Z33,Z35,Z41,Z43,Z45,Z47,Z49,Z51,Z53)</f>
        <v>164</v>
      </c>
      <c r="AA55" s="584"/>
      <c r="AB55" s="584"/>
      <c r="AC55" s="584"/>
      <c r="AD55" s="28"/>
      <c r="AE55" s="29"/>
      <c r="AF55" s="442"/>
      <c r="AG55" s="29"/>
      <c r="AH55" s="29"/>
      <c r="AI55" s="29"/>
      <c r="AJ55" s="30"/>
      <c r="AK55" s="28"/>
      <c r="AL55" s="28"/>
      <c r="AM55" s="29"/>
      <c r="AN55" s="613"/>
      <c r="AO55" s="625"/>
      <c r="AP55" s="608"/>
      <c r="AQ55" s="28"/>
      <c r="AR55" s="28"/>
      <c r="AS55" s="28"/>
      <c r="AT55" s="28"/>
      <c r="AU55" s="28"/>
      <c r="AV55" s="28"/>
      <c r="AW55" s="589" t="s">
        <v>102</v>
      </c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/>
      <c r="C56" s="453"/>
      <c r="D56" s="419"/>
      <c r="E56" s="419"/>
      <c r="F56" s="419"/>
      <c r="G56" s="453"/>
      <c r="H56" s="419"/>
      <c r="I56" s="606" t="s">
        <v>190</v>
      </c>
      <c r="J56" s="607"/>
      <c r="K56" s="607"/>
      <c r="L56" s="24"/>
      <c r="M56" s="24"/>
      <c r="N56" s="24"/>
      <c r="O56" s="24"/>
      <c r="P56" s="24"/>
      <c r="Q56" s="24"/>
      <c r="R56" s="453"/>
      <c r="S56" s="453"/>
      <c r="T56" s="453"/>
      <c r="U56" s="453"/>
      <c r="V56" s="453"/>
      <c r="W56" s="453"/>
      <c r="X56" s="453"/>
      <c r="Y56" s="453"/>
      <c r="Z56" s="606" t="s">
        <v>189</v>
      </c>
      <c r="AA56" s="607"/>
      <c r="AB56" s="607"/>
      <c r="AC56" s="607"/>
      <c r="AD56" s="607"/>
      <c r="AE56" s="24"/>
      <c r="AF56" s="453"/>
      <c r="AG56" s="453"/>
      <c r="AH56" s="453"/>
      <c r="AI56" s="453"/>
      <c r="AJ56" s="33"/>
      <c r="AK56" s="24"/>
      <c r="AL56" s="24"/>
      <c r="AM56" s="453"/>
      <c r="AN56" s="612"/>
      <c r="AO56" s="612"/>
      <c r="AP56" s="606"/>
      <c r="AQ56" s="277"/>
      <c r="AR56" s="277"/>
      <c r="AS56" s="277"/>
      <c r="AT56" s="277"/>
      <c r="AU56" s="277"/>
      <c r="AV56" s="277"/>
      <c r="AW56" s="718" t="s">
        <v>141</v>
      </c>
      <c r="AX56" s="718"/>
      <c r="AY56" s="718"/>
      <c r="AZ56" s="718"/>
      <c r="BA56" s="718"/>
      <c r="BB56" s="719"/>
    </row>
    <row r="57" spans="1:54" s="23" customFormat="1" ht="28.5" customHeight="1" x14ac:dyDescent="0.25">
      <c r="A57" s="579"/>
      <c r="B57" s="617"/>
      <c r="C57" s="29"/>
      <c r="D57" s="424"/>
      <c r="E57" s="424"/>
      <c r="F57" s="424"/>
      <c r="G57" s="63"/>
      <c r="H57" s="127"/>
      <c r="I57" s="608"/>
      <c r="J57" s="609"/>
      <c r="K57" s="609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28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08"/>
      <c r="AQ57" s="278"/>
      <c r="AR57" s="278"/>
      <c r="AS57" s="278"/>
      <c r="AT57" s="278"/>
      <c r="AU57" s="278"/>
      <c r="AV57" s="278"/>
      <c r="AW57" s="591" t="s">
        <v>142</v>
      </c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426"/>
      <c r="B58" s="578"/>
      <c r="C58" s="616"/>
      <c r="D58" s="453"/>
      <c r="E58" s="453"/>
      <c r="F58" s="51"/>
      <c r="G58" s="51"/>
      <c r="H58" s="51"/>
      <c r="I58" s="51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679" t="s">
        <v>103</v>
      </c>
      <c r="AO58" s="680"/>
      <c r="AP58" s="680"/>
      <c r="AQ58" s="716"/>
      <c r="AR58" s="716"/>
      <c r="AS58" s="716"/>
      <c r="AT58" s="717" t="s">
        <v>103</v>
      </c>
      <c r="AU58" s="716"/>
      <c r="AV58" s="716"/>
      <c r="AW58" s="680"/>
      <c r="AX58" s="680"/>
      <c r="AY58" s="680"/>
      <c r="AZ58" s="453"/>
      <c r="BA58" s="453"/>
      <c r="BB58" s="453"/>
    </row>
    <row r="59" spans="1:54" s="23" customFormat="1" ht="13.5" hidden="1" customHeight="1" x14ac:dyDescent="0.25">
      <c r="A59" s="427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426"/>
      <c r="B60" s="578"/>
      <c r="C60" s="616"/>
      <c r="D60" s="453"/>
      <c r="E60" s="453"/>
      <c r="F60" s="51"/>
      <c r="G60" s="51"/>
      <c r="H60" s="51"/>
      <c r="I60" s="51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453"/>
      <c r="BA60" s="453"/>
      <c r="BB60" s="453"/>
    </row>
    <row r="61" spans="1:54" s="23" customFormat="1" ht="6" hidden="1" customHeight="1" x14ac:dyDescent="0.25">
      <c r="A61" s="427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0"/>
      <c r="AO62" s="450"/>
      <c r="AP62" s="450"/>
      <c r="AQ62" s="450"/>
      <c r="AR62" s="450"/>
      <c r="AS62" s="450"/>
      <c r="AT62" s="450"/>
      <c r="AU62" s="450"/>
      <c r="AV62" s="450"/>
      <c r="AW62" s="450"/>
      <c r="AX62" s="450"/>
      <c r="AY62" s="450"/>
      <c r="AZ62" s="459"/>
      <c r="BA62" s="459"/>
      <c r="BB62" s="459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425"/>
      <c r="B64" s="420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420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425"/>
    </row>
    <row r="66" spans="1:55" s="75" customFormat="1" ht="20.100000000000001" customHeight="1" x14ac:dyDescent="0.3">
      <c r="A66" s="420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420"/>
      <c r="AS66" s="420"/>
      <c r="AT66" s="425"/>
    </row>
    <row r="67" spans="1:55" s="75" customFormat="1" ht="20.100000000000001" customHeight="1" x14ac:dyDescent="0.3">
      <c r="A67" s="42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425"/>
    </row>
    <row r="68" spans="1:55" s="443" customFormat="1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s="443" customFormat="1" ht="20.100000000000001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685"/>
      <c r="AN69" s="685"/>
      <c r="AO69" s="685"/>
      <c r="AP69" s="685"/>
      <c r="AQ69" s="685"/>
      <c r="AR69" s="685"/>
      <c r="AS69" s="685"/>
      <c r="AT69" s="685"/>
      <c r="AU69" s="685"/>
      <c r="AV69" s="685"/>
      <c r="AW69" s="685"/>
      <c r="AX69" s="685"/>
      <c r="AY69" s="685"/>
      <c r="AZ69" s="685"/>
      <c r="BA69" s="156"/>
      <c r="BB69" s="157"/>
      <c r="BC69" s="157"/>
    </row>
    <row r="70" spans="1:55" s="443" customFormat="1" ht="18.75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85"/>
      <c r="BB70" s="156"/>
      <c r="BC70" s="156"/>
    </row>
    <row r="71" spans="1:55" s="443" customFormat="1" ht="3.75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157"/>
    </row>
    <row r="72" spans="1:55" s="443" customFormat="1" x14ac:dyDescent="0.25"/>
    <row r="73" spans="1:55" s="443" customFormat="1" x14ac:dyDescent="0.25"/>
    <row r="74" spans="1:55" s="443" customFormat="1" x14ac:dyDescent="0.25"/>
    <row r="75" spans="1:55" s="443" customFormat="1" x14ac:dyDescent="0.25"/>
    <row r="76" spans="1:55" s="443" customFormat="1" x14ac:dyDescent="0.25"/>
    <row r="77" spans="1:55" s="443" customFormat="1" x14ac:dyDescent="0.25"/>
    <row r="78" spans="1:55" s="443" customFormat="1" x14ac:dyDescent="0.25"/>
  </sheetData>
  <mergeCells count="176">
    <mergeCell ref="AR2:AZ2"/>
    <mergeCell ref="AR3:AZ3"/>
    <mergeCell ref="AV4:BA4"/>
    <mergeCell ref="A9:XFD9"/>
    <mergeCell ref="A10:XFD10"/>
    <mergeCell ref="A11:XFD11"/>
    <mergeCell ref="A12:XFD12"/>
    <mergeCell ref="A14:B14"/>
    <mergeCell ref="C14:AX14"/>
    <mergeCell ref="A6:AZ6"/>
    <mergeCell ref="A7:AZ7"/>
    <mergeCell ref="A8:AZ8"/>
    <mergeCell ref="Y15:AB15"/>
    <mergeCell ref="AC15:AF15"/>
    <mergeCell ref="AG15:AK15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AL19:AO19"/>
    <mergeCell ref="AY19:BB19"/>
    <mergeCell ref="F19:F23"/>
    <mergeCell ref="G19:K19"/>
    <mergeCell ref="L19:O19"/>
    <mergeCell ref="Y19:AB19"/>
    <mergeCell ref="G22:AS22"/>
    <mergeCell ref="A16:B16"/>
    <mergeCell ref="A19:A23"/>
    <mergeCell ref="B19:B23"/>
    <mergeCell ref="C19:C23"/>
    <mergeCell ref="D19:D23"/>
    <mergeCell ref="E19:E23"/>
    <mergeCell ref="P19:T19"/>
    <mergeCell ref="U19:X19"/>
    <mergeCell ref="AC19:AG19"/>
    <mergeCell ref="AH19:AK19"/>
    <mergeCell ref="AP19:AT19"/>
    <mergeCell ref="AU19:AX19"/>
    <mergeCell ref="B28:B29"/>
    <mergeCell ref="I28:J28"/>
    <mergeCell ref="K28:K29"/>
    <mergeCell ref="L28:L29"/>
    <mergeCell ref="I29:J29"/>
    <mergeCell ref="Z29:AC29"/>
    <mergeCell ref="Z28:AC28"/>
    <mergeCell ref="I25:J25"/>
    <mergeCell ref="A26:A27"/>
    <mergeCell ref="B26:B27"/>
    <mergeCell ref="I26:J26"/>
    <mergeCell ref="K26:K27"/>
    <mergeCell ref="L26:L27"/>
    <mergeCell ref="I27:J27"/>
    <mergeCell ref="A28:A29"/>
    <mergeCell ref="A24:A25"/>
    <mergeCell ref="B24:B25"/>
    <mergeCell ref="I24:J24"/>
    <mergeCell ref="K24:K25"/>
    <mergeCell ref="L24:L25"/>
    <mergeCell ref="AN30:AN31"/>
    <mergeCell ref="A32:A33"/>
    <mergeCell ref="B32:B33"/>
    <mergeCell ref="K32:K33"/>
    <mergeCell ref="L32:L33"/>
    <mergeCell ref="Z33:AC33"/>
    <mergeCell ref="Z32:AC32"/>
    <mergeCell ref="A30:A31"/>
    <mergeCell ref="B30:B31"/>
    <mergeCell ref="I30:J30"/>
    <mergeCell ref="K30:K31"/>
    <mergeCell ref="L30:L31"/>
    <mergeCell ref="Z31:AC31"/>
    <mergeCell ref="Z30:AC30"/>
    <mergeCell ref="A36:A37"/>
    <mergeCell ref="B36:B37"/>
    <mergeCell ref="I36:J36"/>
    <mergeCell ref="K36:K37"/>
    <mergeCell ref="L36:L37"/>
    <mergeCell ref="I37:J37"/>
    <mergeCell ref="A34:A35"/>
    <mergeCell ref="B34:B35"/>
    <mergeCell ref="I34:J34"/>
    <mergeCell ref="K34:K35"/>
    <mergeCell ref="L34:L35"/>
    <mergeCell ref="I35:J35"/>
    <mergeCell ref="B40:B41"/>
    <mergeCell ref="I40:J40"/>
    <mergeCell ref="L40:L41"/>
    <mergeCell ref="A42:A43"/>
    <mergeCell ref="B42:B43"/>
    <mergeCell ref="L42:L43"/>
    <mergeCell ref="I43:J43"/>
    <mergeCell ref="A38:A39"/>
    <mergeCell ref="B38:B39"/>
    <mergeCell ref="I38:J38"/>
    <mergeCell ref="K38:K39"/>
    <mergeCell ref="L38:L39"/>
    <mergeCell ref="I39:J39"/>
    <mergeCell ref="A46:A47"/>
    <mergeCell ref="B46:B47"/>
    <mergeCell ref="I46:J46"/>
    <mergeCell ref="L46:L47"/>
    <mergeCell ref="I47:J47"/>
    <mergeCell ref="Z46:AC46"/>
    <mergeCell ref="A44:A45"/>
    <mergeCell ref="B44:B45"/>
    <mergeCell ref="I44:J44"/>
    <mergeCell ref="L44:L45"/>
    <mergeCell ref="I45:J45"/>
    <mergeCell ref="Z45:AC45"/>
    <mergeCell ref="Z44:AC44"/>
    <mergeCell ref="A52:A53"/>
    <mergeCell ref="B52:B53"/>
    <mergeCell ref="AW53:BB53"/>
    <mergeCell ref="A54:A55"/>
    <mergeCell ref="B54:B55"/>
    <mergeCell ref="I54:J54"/>
    <mergeCell ref="AN54:AN55"/>
    <mergeCell ref="B48:B49"/>
    <mergeCell ref="L48:L49"/>
    <mergeCell ref="AE48:AE49"/>
    <mergeCell ref="A50:A51"/>
    <mergeCell ref="B50:B51"/>
    <mergeCell ref="A56:A57"/>
    <mergeCell ref="B56:B57"/>
    <mergeCell ref="AN56:AN57"/>
    <mergeCell ref="AO56:AO57"/>
    <mergeCell ref="AO54:AO55"/>
    <mergeCell ref="AP54:AP55"/>
    <mergeCell ref="AW54:BB54"/>
    <mergeCell ref="I55:J55"/>
    <mergeCell ref="AW55:BB55"/>
    <mergeCell ref="Z55:AC55"/>
    <mergeCell ref="Z54:AC54"/>
    <mergeCell ref="Z56:AD57"/>
    <mergeCell ref="B60:B61"/>
    <mergeCell ref="C60:C61"/>
    <mergeCell ref="B65:K65"/>
    <mergeCell ref="L65:AM65"/>
    <mergeCell ref="AP56:AP57"/>
    <mergeCell ref="AW56:BB56"/>
    <mergeCell ref="AW57:BB57"/>
    <mergeCell ref="B58:B59"/>
    <mergeCell ref="C58:C59"/>
    <mergeCell ref="AN58:AS59"/>
    <mergeCell ref="AT58:AY59"/>
    <mergeCell ref="I56:K57"/>
    <mergeCell ref="L64:U64"/>
    <mergeCell ref="AF64:AP64"/>
    <mergeCell ref="L67:AM67"/>
    <mergeCell ref="AM69:AZ69"/>
    <mergeCell ref="AO70:BA70"/>
    <mergeCell ref="AU24:AV51"/>
    <mergeCell ref="L66:X66"/>
    <mergeCell ref="AF66:AQ66"/>
    <mergeCell ref="Z27:AC27"/>
    <mergeCell ref="Z26:AC26"/>
    <mergeCell ref="Z25:AC25"/>
    <mergeCell ref="Z24:AC24"/>
    <mergeCell ref="AD48:AD49"/>
    <mergeCell ref="Z43:AC43"/>
    <mergeCell ref="Z41:AC41"/>
    <mergeCell ref="Z37:AC37"/>
    <mergeCell ref="Z36:AC36"/>
    <mergeCell ref="Z35:AC35"/>
    <mergeCell ref="Z34:AC34"/>
    <mergeCell ref="Z53:AC53"/>
    <mergeCell ref="Z51:AC51"/>
    <mergeCell ref="Z50:AC50"/>
    <mergeCell ref="Z49:AC49"/>
    <mergeCell ref="Z48:AC48"/>
    <mergeCell ref="Z47:AC47"/>
  </mergeCells>
  <pageMargins left="0.70866141732283472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6"/>
  <sheetViews>
    <sheetView view="pageBreakPreview" topLeftCell="D53" zoomScale="90" zoomScaleNormal="80" zoomScaleSheetLayoutView="90" workbookViewId="0">
      <selection activeCell="AI82" sqref="AI82"/>
    </sheetView>
  </sheetViews>
  <sheetFormatPr defaultRowHeight="15" x14ac:dyDescent="0.25"/>
  <cols>
    <col min="1" max="1" width="3.7109375" customWidth="1"/>
    <col min="2" max="2" width="29.140625" customWidth="1"/>
    <col min="3" max="6" width="6" customWidth="1"/>
    <col min="7" max="53" width="4.42578125" customWidth="1"/>
    <col min="54" max="54" width="4" customWidth="1"/>
    <col min="55" max="55" width="5.140625" customWidth="1"/>
  </cols>
  <sheetData>
    <row r="1" spans="1:91" s="521" customFormat="1" ht="4.5" customHeight="1" x14ac:dyDescent="0.25"/>
    <row r="2" spans="1:91" s="443" customFormat="1" ht="21" customHeight="1" x14ac:dyDescent="0.3">
      <c r="AM2" s="156"/>
      <c r="AN2" s="156"/>
      <c r="AO2" s="156"/>
      <c r="AP2" s="156"/>
      <c r="AQ2" s="156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156"/>
      <c r="BC2" s="155"/>
    </row>
    <row r="3" spans="1:91" s="443" customFormat="1" ht="21" customHeight="1" x14ac:dyDescent="0.3">
      <c r="AM3" s="156"/>
      <c r="AN3" s="156"/>
      <c r="AO3" s="156"/>
      <c r="AP3" s="156"/>
      <c r="AQ3" s="156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156"/>
      <c r="BC3" s="156"/>
    </row>
    <row r="4" spans="1:91" s="443" customFormat="1" ht="21" customHeight="1" x14ac:dyDescent="0.3">
      <c r="AM4" s="156"/>
      <c r="AN4" s="156"/>
      <c r="AO4" s="156"/>
      <c r="AP4" s="156"/>
      <c r="AQ4" s="156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156"/>
      <c r="BC4" s="156"/>
    </row>
    <row r="5" spans="1:91" s="521" customFormat="1" ht="21" customHeight="1" x14ac:dyDescent="0.3">
      <c r="AM5" s="156"/>
      <c r="AN5" s="156"/>
      <c r="AO5" s="156"/>
      <c r="AP5" s="156"/>
      <c r="AQ5" s="156"/>
      <c r="AR5" s="156"/>
      <c r="AS5" s="156"/>
      <c r="AT5" s="156"/>
      <c r="AU5" s="156"/>
      <c r="AV5" s="518"/>
      <c r="AW5" s="518"/>
      <c r="AX5" s="518"/>
      <c r="AY5" s="518"/>
      <c r="AZ5" s="518"/>
      <c r="BA5" s="518"/>
      <c r="BB5" s="156"/>
      <c r="BC5" s="156"/>
    </row>
    <row r="6" spans="1:91" s="443" customFormat="1" ht="21" customHeight="1" x14ac:dyDescent="0.25">
      <c r="A6" s="683" t="s">
        <v>195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443" customFormat="1" ht="21" customHeight="1" x14ac:dyDescent="0.25">
      <c r="A7" s="695" t="s">
        <v>134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443" customFormat="1" ht="21" customHeight="1" x14ac:dyDescent="0.25">
      <c r="A8" s="689" t="s">
        <v>165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131</v>
      </c>
    </row>
    <row r="10" spans="1:91" s="705" customFormat="1" ht="21" customHeight="1" x14ac:dyDescent="0.25">
      <c r="A10" s="689" t="s">
        <v>135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6" customHeight="1" x14ac:dyDescent="0.2">
      <c r="A13" s="88"/>
    </row>
    <row r="14" spans="1:91" s="2" customFormat="1" ht="16.5" customHeight="1" x14ac:dyDescent="0.2">
      <c r="A14" s="639"/>
      <c r="B14" s="640"/>
      <c r="C14" s="721" t="s">
        <v>0</v>
      </c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423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69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70</v>
      </c>
      <c r="AR17" s="7" t="s">
        <v>70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287" t="s">
        <v>23</v>
      </c>
      <c r="AZ17" s="287" t="s">
        <v>55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163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3"/>
      <c r="T19" s="654"/>
      <c r="U19" s="652" t="s">
        <v>5</v>
      </c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3"/>
      <c r="AG19" s="654"/>
      <c r="AH19" s="652" t="s">
        <v>8</v>
      </c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3"/>
      <c r="AT19" s="654"/>
      <c r="AU19" s="652" t="s">
        <v>11</v>
      </c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31</v>
      </c>
      <c r="H20" s="128">
        <v>7</v>
      </c>
      <c r="I20" s="128">
        <v>14</v>
      </c>
      <c r="J20" s="128">
        <v>21</v>
      </c>
      <c r="K20" s="128">
        <v>28</v>
      </c>
      <c r="L20" s="128">
        <v>5</v>
      </c>
      <c r="M20" s="128">
        <v>12</v>
      </c>
      <c r="N20" s="128">
        <v>19</v>
      </c>
      <c r="O20" s="128">
        <v>26</v>
      </c>
      <c r="P20" s="128">
        <v>2</v>
      </c>
      <c r="Q20" s="128">
        <v>9</v>
      </c>
      <c r="R20" s="128">
        <v>16</v>
      </c>
      <c r="S20" s="16">
        <v>23</v>
      </c>
      <c r="T20" s="16">
        <v>30</v>
      </c>
      <c r="U20" s="16">
        <v>7</v>
      </c>
      <c r="V20" s="16">
        <v>14</v>
      </c>
      <c r="W20" s="16">
        <v>21</v>
      </c>
      <c r="X20" s="17">
        <v>28</v>
      </c>
      <c r="Y20" s="17">
        <v>4</v>
      </c>
      <c r="Z20" s="17">
        <v>11</v>
      </c>
      <c r="AA20" s="17">
        <v>18</v>
      </c>
      <c r="AB20" s="17">
        <v>25</v>
      </c>
      <c r="AC20" s="17">
        <v>1</v>
      </c>
      <c r="AD20" s="17">
        <v>8</v>
      </c>
      <c r="AE20" s="17">
        <v>15</v>
      </c>
      <c r="AF20" s="17">
        <v>22</v>
      </c>
      <c r="AG20" s="17">
        <v>29</v>
      </c>
      <c r="AH20" s="17">
        <v>7</v>
      </c>
      <c r="AI20" s="17">
        <v>14</v>
      </c>
      <c r="AJ20" s="17">
        <v>21</v>
      </c>
      <c r="AK20" s="17">
        <v>28</v>
      </c>
      <c r="AL20" s="17">
        <v>4</v>
      </c>
      <c r="AM20" s="17">
        <v>11</v>
      </c>
      <c r="AN20" s="17">
        <v>18</v>
      </c>
      <c r="AO20" s="17">
        <v>25</v>
      </c>
      <c r="AP20" s="17">
        <v>2</v>
      </c>
      <c r="AQ20" s="17">
        <v>9</v>
      </c>
      <c r="AR20" s="17">
        <v>16</v>
      </c>
      <c r="AS20" s="17">
        <v>23</v>
      </c>
      <c r="AT20" s="17">
        <v>30</v>
      </c>
      <c r="AU20" s="17">
        <v>6</v>
      </c>
      <c r="AV20" s="17">
        <v>13</v>
      </c>
      <c r="AW20" s="17">
        <v>20</v>
      </c>
      <c r="AX20" s="17">
        <v>27</v>
      </c>
      <c r="AY20" s="17">
        <v>4</v>
      </c>
      <c r="AZ20" s="18">
        <v>11</v>
      </c>
      <c r="BA20" s="19">
        <v>18</v>
      </c>
      <c r="BB20" s="19">
        <v>25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29</v>
      </c>
      <c r="H21" s="128">
        <v>5</v>
      </c>
      <c r="I21" s="128">
        <v>12</v>
      </c>
      <c r="J21" s="128">
        <v>19</v>
      </c>
      <c r="K21" s="128">
        <v>26</v>
      </c>
      <c r="L21" s="128">
        <v>3</v>
      </c>
      <c r="M21" s="128">
        <v>10</v>
      </c>
      <c r="N21" s="128">
        <v>17</v>
      </c>
      <c r="O21" s="128">
        <v>24</v>
      </c>
      <c r="P21" s="128">
        <v>31</v>
      </c>
      <c r="Q21" s="128">
        <v>7</v>
      </c>
      <c r="R21" s="128">
        <v>14</v>
      </c>
      <c r="S21" s="128">
        <v>21</v>
      </c>
      <c r="T21" s="16">
        <v>28</v>
      </c>
      <c r="U21" s="16">
        <v>5</v>
      </c>
      <c r="V21" s="16">
        <v>12</v>
      </c>
      <c r="W21" s="16">
        <v>19</v>
      </c>
      <c r="X21" s="16">
        <v>26</v>
      </c>
      <c r="Y21" s="17">
        <v>2</v>
      </c>
      <c r="Z21" s="17">
        <v>9</v>
      </c>
      <c r="AA21" s="17">
        <v>16</v>
      </c>
      <c r="AB21" s="17">
        <v>23</v>
      </c>
      <c r="AC21" s="17">
        <v>30</v>
      </c>
      <c r="AD21" s="17">
        <v>6</v>
      </c>
      <c r="AE21" s="17">
        <v>13</v>
      </c>
      <c r="AF21" s="17">
        <v>20</v>
      </c>
      <c r="AG21" s="17">
        <v>27</v>
      </c>
      <c r="AH21" s="17">
        <v>6</v>
      </c>
      <c r="AI21" s="17">
        <v>13</v>
      </c>
      <c r="AJ21" s="17">
        <v>20</v>
      </c>
      <c r="AK21" s="17">
        <v>27</v>
      </c>
      <c r="AL21" s="17">
        <v>3</v>
      </c>
      <c r="AM21" s="17">
        <v>10</v>
      </c>
      <c r="AN21" s="17">
        <v>17</v>
      </c>
      <c r="AO21" s="17">
        <v>24</v>
      </c>
      <c r="AP21" s="17">
        <v>1</v>
      </c>
      <c r="AQ21" s="17">
        <v>8</v>
      </c>
      <c r="AR21" s="17">
        <v>15</v>
      </c>
      <c r="AS21" s="17">
        <v>22</v>
      </c>
      <c r="AT21" s="17">
        <v>29</v>
      </c>
      <c r="AU21" s="17">
        <v>5</v>
      </c>
      <c r="AV21" s="17">
        <v>12</v>
      </c>
      <c r="AW21" s="17">
        <v>19</v>
      </c>
      <c r="AX21" s="17">
        <v>26</v>
      </c>
      <c r="AY21" s="17">
        <v>3</v>
      </c>
      <c r="AZ21" s="17">
        <v>10</v>
      </c>
      <c r="BA21" s="18">
        <v>17</v>
      </c>
      <c r="BB21" s="19">
        <v>24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449" t="s">
        <v>18</v>
      </c>
      <c r="H23" s="449" t="s">
        <v>19</v>
      </c>
      <c r="I23" s="449" t="s">
        <v>20</v>
      </c>
      <c r="J23" s="449" t="s">
        <v>21</v>
      </c>
      <c r="K23" s="449" t="s">
        <v>22</v>
      </c>
      <c r="L23" s="449" t="s">
        <v>23</v>
      </c>
      <c r="M23" s="449" t="s">
        <v>24</v>
      </c>
      <c r="N23" s="449" t="s">
        <v>25</v>
      </c>
      <c r="O23" s="449" t="s">
        <v>26</v>
      </c>
      <c r="P23" s="449" t="s">
        <v>27</v>
      </c>
      <c r="Q23" s="449" t="s">
        <v>28</v>
      </c>
      <c r="R23" s="449" t="s">
        <v>29</v>
      </c>
      <c r="S23" s="449" t="s">
        <v>30</v>
      </c>
      <c r="T23" s="449" t="s">
        <v>31</v>
      </c>
      <c r="U23" s="449" t="s">
        <v>32</v>
      </c>
      <c r="V23" s="449" t="s">
        <v>33</v>
      </c>
      <c r="W23" s="449" t="s">
        <v>34</v>
      </c>
      <c r="X23" s="449" t="s">
        <v>35</v>
      </c>
      <c r="Y23" s="449" t="s">
        <v>36</v>
      </c>
      <c r="Z23" s="449" t="s">
        <v>37</v>
      </c>
      <c r="AA23" s="449" t="s">
        <v>38</v>
      </c>
      <c r="AB23" s="449" t="s">
        <v>39</v>
      </c>
      <c r="AC23" s="449" t="s">
        <v>40</v>
      </c>
      <c r="AD23" s="449" t="s">
        <v>41</v>
      </c>
      <c r="AE23" s="449" t="s">
        <v>42</v>
      </c>
      <c r="AF23" s="449" t="s">
        <v>43</v>
      </c>
      <c r="AG23" s="449" t="s">
        <v>44</v>
      </c>
      <c r="AH23" s="449" t="s">
        <v>45</v>
      </c>
      <c r="AI23" s="449" t="s">
        <v>46</v>
      </c>
      <c r="AJ23" s="449" t="s">
        <v>47</v>
      </c>
      <c r="AK23" s="449" t="s">
        <v>48</v>
      </c>
      <c r="AL23" s="449" t="s">
        <v>49</v>
      </c>
      <c r="AM23" s="449" t="s">
        <v>50</v>
      </c>
      <c r="AN23" s="449" t="s">
        <v>51</v>
      </c>
      <c r="AO23" s="449" t="s">
        <v>52</v>
      </c>
      <c r="AP23" s="449" t="s">
        <v>53</v>
      </c>
      <c r="AQ23" s="449" t="s">
        <v>54</v>
      </c>
      <c r="AR23" s="449" t="s">
        <v>55</v>
      </c>
      <c r="AS23" s="449" t="s">
        <v>56</v>
      </c>
      <c r="AT23" s="449" t="s">
        <v>57</v>
      </c>
      <c r="AU23" s="449" t="s">
        <v>58</v>
      </c>
      <c r="AV23" s="449" t="s">
        <v>59</v>
      </c>
      <c r="AW23" s="449" t="s">
        <v>60</v>
      </c>
      <c r="AX23" s="449" t="s">
        <v>61</v>
      </c>
      <c r="AY23" s="449" t="s">
        <v>62</v>
      </c>
      <c r="AZ23" s="449" t="s">
        <v>63</v>
      </c>
      <c r="BA23" s="449" t="s">
        <v>64</v>
      </c>
      <c r="BB23" s="449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578" t="s">
        <v>18</v>
      </c>
      <c r="B24" s="627" t="s">
        <v>78</v>
      </c>
      <c r="C24" s="453">
        <f t="shared" ref="C24:C47" si="0">SUM(D24:F24)</f>
        <v>24</v>
      </c>
      <c r="D24" s="453">
        <v>12</v>
      </c>
      <c r="E24" s="419"/>
      <c r="F24" s="419">
        <v>12</v>
      </c>
      <c r="G24" s="453"/>
      <c r="H24" s="419"/>
      <c r="I24" s="580">
        <v>12</v>
      </c>
      <c r="J24" s="581"/>
      <c r="K24" s="612"/>
      <c r="L24" s="612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318"/>
      <c r="AA24" s="319"/>
      <c r="AB24" s="319"/>
      <c r="AC24" s="319"/>
      <c r="AD24" s="93"/>
      <c r="AE24" s="93"/>
      <c r="AF24" s="95"/>
      <c r="AG24" s="453"/>
      <c r="AH24" s="453"/>
      <c r="AI24" s="453"/>
      <c r="AJ24" s="26"/>
      <c r="AK24" s="24"/>
      <c r="AL24" s="24"/>
      <c r="AM24" s="453"/>
      <c r="AN24" s="453"/>
      <c r="AO24" s="26"/>
      <c r="AP24" s="453"/>
      <c r="AQ24" s="428"/>
      <c r="AR24" s="428"/>
      <c r="AS24" s="453"/>
      <c r="AT24" s="568"/>
      <c r="AU24" s="799" t="s">
        <v>151</v>
      </c>
      <c r="AV24" s="800"/>
      <c r="AW24" s="428"/>
      <c r="AX24" s="428"/>
      <c r="AY24" s="453"/>
      <c r="AZ24" s="26"/>
      <c r="BA24" s="24"/>
      <c r="BB24" s="24"/>
    </row>
    <row r="25" spans="1:99" s="23" customFormat="1" ht="15.75" customHeight="1" x14ac:dyDescent="0.25">
      <c r="A25" s="579"/>
      <c r="B25" s="628"/>
      <c r="C25" s="43">
        <f t="shared" si="0"/>
        <v>4</v>
      </c>
      <c r="D25" s="29">
        <v>4</v>
      </c>
      <c r="E25" s="424"/>
      <c r="F25" s="424"/>
      <c r="G25" s="29"/>
      <c r="H25" s="424"/>
      <c r="I25" s="583">
        <v>4</v>
      </c>
      <c r="J25" s="584"/>
      <c r="K25" s="613"/>
      <c r="L25" s="613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320"/>
      <c r="AA25" s="321"/>
      <c r="AB25" s="321"/>
      <c r="AC25" s="321"/>
      <c r="AD25" s="100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430"/>
      <c r="AR25" s="430"/>
      <c r="AS25" s="29"/>
      <c r="AT25" s="29"/>
      <c r="AU25" s="801"/>
      <c r="AV25" s="802"/>
      <c r="AW25" s="430"/>
      <c r="AX25" s="430"/>
      <c r="AY25" s="29"/>
      <c r="AZ25" s="30"/>
      <c r="BA25" s="28"/>
      <c r="BB25" s="28"/>
    </row>
    <row r="26" spans="1:99" s="23" customFormat="1" ht="15.75" customHeight="1" x14ac:dyDescent="0.25">
      <c r="A26" s="578" t="s">
        <v>19</v>
      </c>
      <c r="B26" s="634" t="s">
        <v>80</v>
      </c>
      <c r="C26" s="90">
        <f t="shared" si="0"/>
        <v>12</v>
      </c>
      <c r="D26" s="90">
        <v>6</v>
      </c>
      <c r="E26" s="436"/>
      <c r="F26" s="436">
        <v>6</v>
      </c>
      <c r="G26" s="90"/>
      <c r="H26" s="436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318"/>
      <c r="AA26" s="319"/>
      <c r="AB26" s="319"/>
      <c r="AC26" s="319"/>
      <c r="AD26" s="103"/>
      <c r="AE26" s="103"/>
      <c r="AF26" s="451"/>
      <c r="AG26" s="453"/>
      <c r="AH26" s="453"/>
      <c r="AI26" s="453"/>
      <c r="AJ26" s="33"/>
      <c r="AK26" s="24"/>
      <c r="AL26" s="24"/>
      <c r="AM26" s="453"/>
      <c r="AN26" s="453"/>
      <c r="AP26" s="453"/>
      <c r="AQ26" s="454"/>
      <c r="AR26" s="454"/>
      <c r="AS26" s="453"/>
      <c r="AT26" s="568"/>
      <c r="AU26" s="801"/>
      <c r="AV26" s="802"/>
      <c r="AW26" s="454"/>
      <c r="AX26" s="454"/>
      <c r="AY26" s="453"/>
      <c r="AZ26" s="33"/>
      <c r="BA26" s="24"/>
      <c r="BB26" s="24"/>
    </row>
    <row r="27" spans="1:99" s="23" customFormat="1" ht="15.75" customHeight="1" x14ac:dyDescent="0.25">
      <c r="A27" s="579"/>
      <c r="B27" s="635"/>
      <c r="C27" s="96">
        <f t="shared" si="0"/>
        <v>4</v>
      </c>
      <c r="D27" s="97">
        <v>4</v>
      </c>
      <c r="E27" s="433"/>
      <c r="F27" s="433"/>
      <c r="G27" s="97"/>
      <c r="H27" s="433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320"/>
      <c r="AA27" s="321"/>
      <c r="AB27" s="321"/>
      <c r="AC27" s="321"/>
      <c r="AD27" s="107"/>
      <c r="AE27" s="107"/>
      <c r="AF27" s="457"/>
      <c r="AG27" s="29"/>
      <c r="AH27" s="29"/>
      <c r="AI27" s="29"/>
      <c r="AJ27" s="30"/>
      <c r="AK27" s="28"/>
      <c r="AL27" s="28"/>
      <c r="AM27" s="29"/>
      <c r="AN27" s="29"/>
      <c r="AP27" s="29"/>
      <c r="AQ27" s="424"/>
      <c r="AR27" s="430"/>
      <c r="AS27" s="29"/>
      <c r="AT27" s="29"/>
      <c r="AU27" s="801"/>
      <c r="AV27" s="802"/>
      <c r="AW27" s="424"/>
      <c r="AX27" s="430"/>
      <c r="AY27" s="29"/>
      <c r="AZ27" s="30"/>
      <c r="BA27" s="28"/>
      <c r="BB27" s="28"/>
    </row>
    <row r="28" spans="1:99" s="23" customFormat="1" ht="15.75" customHeight="1" x14ac:dyDescent="0.25">
      <c r="A28" s="578" t="s">
        <v>20</v>
      </c>
      <c r="B28" s="634" t="s">
        <v>82</v>
      </c>
      <c r="C28" s="90">
        <f t="shared" si="0"/>
        <v>12</v>
      </c>
      <c r="D28" s="90">
        <v>4</v>
      </c>
      <c r="E28" s="436"/>
      <c r="F28" s="436">
        <v>8</v>
      </c>
      <c r="G28" s="90"/>
      <c r="H28" s="436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318"/>
      <c r="AA28" s="319"/>
      <c r="AB28" s="319"/>
      <c r="AC28" s="319"/>
      <c r="AD28" s="94"/>
      <c r="AE28" s="94"/>
      <c r="AF28" s="451"/>
      <c r="AG28" s="453"/>
      <c r="AH28" s="453"/>
      <c r="AI28" s="453"/>
      <c r="AJ28" s="33"/>
      <c r="AK28" s="24"/>
      <c r="AL28" s="24"/>
      <c r="AM28" s="453"/>
      <c r="AN28" s="453"/>
      <c r="AO28" s="33"/>
      <c r="AP28" s="453"/>
      <c r="AQ28" s="454"/>
      <c r="AR28" s="454"/>
      <c r="AS28" s="453"/>
      <c r="AT28" s="568"/>
      <c r="AU28" s="801"/>
      <c r="AV28" s="802"/>
      <c r="AW28" s="454"/>
      <c r="AX28" s="454"/>
      <c r="AY28" s="453"/>
      <c r="AZ28" s="33"/>
      <c r="BA28" s="24"/>
      <c r="BB28" s="24"/>
    </row>
    <row r="29" spans="1:99" s="23" customFormat="1" ht="15.75" customHeight="1" x14ac:dyDescent="0.25">
      <c r="A29" s="579"/>
      <c r="B29" s="672"/>
      <c r="C29" s="96">
        <f t="shared" si="0"/>
        <v>8</v>
      </c>
      <c r="D29" s="97">
        <v>8</v>
      </c>
      <c r="E29" s="433"/>
      <c r="F29" s="433"/>
      <c r="G29" s="97"/>
      <c r="H29" s="433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320"/>
      <c r="AA29" s="321"/>
      <c r="AB29" s="321"/>
      <c r="AC29" s="321"/>
      <c r="AD29" s="101"/>
      <c r="AE29" s="101"/>
      <c r="AF29" s="457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424"/>
      <c r="AR29" s="430"/>
      <c r="AS29" s="29"/>
      <c r="AT29" s="29"/>
      <c r="AU29" s="801"/>
      <c r="AV29" s="802"/>
      <c r="AW29" s="424"/>
      <c r="AX29" s="430"/>
      <c r="AY29" s="29"/>
      <c r="AZ29" s="30"/>
      <c r="BA29" s="28"/>
      <c r="BB29" s="28"/>
    </row>
    <row r="30" spans="1:99" s="23" customFormat="1" ht="15.75" customHeight="1" x14ac:dyDescent="0.25">
      <c r="A30" s="578" t="s">
        <v>21</v>
      </c>
      <c r="B30" s="634" t="s">
        <v>83</v>
      </c>
      <c r="C30" s="90">
        <f t="shared" si="0"/>
        <v>18</v>
      </c>
      <c r="D30" s="90">
        <v>8</v>
      </c>
      <c r="E30" s="436"/>
      <c r="F30" s="436">
        <v>10</v>
      </c>
      <c r="G30" s="90"/>
      <c r="H30" s="436"/>
      <c r="I30" s="665">
        <v>8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125"/>
      <c r="AA30" s="117"/>
      <c r="AB30" s="117"/>
      <c r="AC30" s="117"/>
      <c r="AD30" s="111"/>
      <c r="AE30" s="111"/>
      <c r="AF30" s="92"/>
      <c r="AG30" s="24"/>
      <c r="AH30" s="453"/>
      <c r="AI30" s="453"/>
      <c r="AJ30" s="33"/>
      <c r="AK30" s="24"/>
      <c r="AL30" s="24"/>
      <c r="AM30" s="453"/>
      <c r="AN30" s="612"/>
      <c r="AO30" s="33"/>
      <c r="AP30" s="453"/>
      <c r="AQ30" s="454"/>
      <c r="AR30" s="454"/>
      <c r="AS30" s="453"/>
      <c r="AT30" s="568"/>
      <c r="AU30" s="801"/>
      <c r="AV30" s="802"/>
      <c r="AW30" s="454"/>
      <c r="AX30" s="454"/>
      <c r="AY30" s="453"/>
      <c r="AZ30" s="33"/>
      <c r="BA30" s="24"/>
      <c r="BB30" s="24"/>
    </row>
    <row r="31" spans="1:99" s="23" customFormat="1" ht="15.75" customHeight="1" x14ac:dyDescent="0.25">
      <c r="A31" s="579"/>
      <c r="B31" s="635"/>
      <c r="C31" s="97">
        <f t="shared" si="0"/>
        <v>8</v>
      </c>
      <c r="D31" s="97">
        <v>8</v>
      </c>
      <c r="E31" s="433"/>
      <c r="F31" s="433"/>
      <c r="G31" s="97"/>
      <c r="H31" s="433"/>
      <c r="I31" s="663">
        <v>8</v>
      </c>
      <c r="J31" s="669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433"/>
      <c r="Z31" s="115"/>
      <c r="AA31" s="284"/>
      <c r="AB31" s="284"/>
      <c r="AC31" s="99"/>
      <c r="AD31" s="99"/>
      <c r="AE31" s="99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430"/>
      <c r="AR31" s="430"/>
      <c r="AS31" s="29"/>
      <c r="AT31" s="29"/>
      <c r="AU31" s="801"/>
      <c r="AV31" s="802"/>
      <c r="AW31" s="430"/>
      <c r="AX31" s="430"/>
      <c r="AY31" s="29"/>
      <c r="AZ31" s="30"/>
      <c r="BA31" s="28"/>
      <c r="BB31" s="28"/>
    </row>
    <row r="32" spans="1:99" s="23" customFormat="1" ht="15.75" customHeight="1" x14ac:dyDescent="0.25">
      <c r="A32" s="578" t="s">
        <v>22</v>
      </c>
      <c r="B32" s="634" t="s">
        <v>85</v>
      </c>
      <c r="C32" s="90">
        <f t="shared" si="0"/>
        <v>34</v>
      </c>
      <c r="D32" s="96"/>
      <c r="E32" s="116">
        <v>18</v>
      </c>
      <c r="F32" s="116">
        <v>16</v>
      </c>
      <c r="G32" s="96"/>
      <c r="H32" s="245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45"/>
      <c r="Z32" s="665">
        <v>18</v>
      </c>
      <c r="AA32" s="670"/>
      <c r="AB32" s="670"/>
      <c r="AC32" s="666"/>
      <c r="AD32" s="92"/>
      <c r="AE32" s="92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417"/>
      <c r="AR32" s="417"/>
      <c r="AS32" s="43"/>
      <c r="AT32" s="43"/>
      <c r="AU32" s="801"/>
      <c r="AV32" s="802"/>
      <c r="AW32" s="417"/>
      <c r="AX32" s="417"/>
      <c r="AY32" s="43"/>
      <c r="AZ32" s="44"/>
      <c r="BA32" s="45"/>
      <c r="BB32" s="45"/>
    </row>
    <row r="33" spans="1:54" s="23" customFormat="1" ht="15.75" customHeight="1" x14ac:dyDescent="0.25">
      <c r="A33" s="579"/>
      <c r="B33" s="635"/>
      <c r="C33" s="96">
        <f t="shared" si="0"/>
        <v>6</v>
      </c>
      <c r="D33" s="96"/>
      <c r="E33" s="245">
        <v>6</v>
      </c>
      <c r="F33" s="245"/>
      <c r="G33" s="96"/>
      <c r="H33" s="245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45"/>
      <c r="Z33" s="663">
        <v>6</v>
      </c>
      <c r="AA33" s="669"/>
      <c r="AB33" s="669"/>
      <c r="AC33" s="664"/>
      <c r="AD33" s="99"/>
      <c r="AE33" s="99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418"/>
      <c r="AR33" s="418"/>
      <c r="AS33" s="43"/>
      <c r="AT33" s="43"/>
      <c r="AU33" s="801"/>
      <c r="AV33" s="802"/>
      <c r="AW33" s="418"/>
      <c r="AX33" s="418"/>
      <c r="AY33" s="43"/>
      <c r="AZ33" s="44"/>
      <c r="BA33" s="45"/>
      <c r="BB33" s="45"/>
    </row>
    <row r="34" spans="1:54" s="23" customFormat="1" ht="15.75" customHeight="1" x14ac:dyDescent="0.25">
      <c r="A34" s="578" t="s">
        <v>24</v>
      </c>
      <c r="B34" s="634" t="s">
        <v>87</v>
      </c>
      <c r="C34" s="90">
        <f t="shared" si="0"/>
        <v>30</v>
      </c>
      <c r="D34" s="90">
        <v>14</v>
      </c>
      <c r="E34" s="436"/>
      <c r="F34" s="436">
        <v>16</v>
      </c>
      <c r="G34" s="90"/>
      <c r="H34" s="436"/>
      <c r="I34" s="665">
        <v>14</v>
      </c>
      <c r="J34" s="670"/>
      <c r="K34" s="614" t="s">
        <v>79</v>
      </c>
      <c r="L34" s="614"/>
      <c r="M34" s="111"/>
      <c r="N34" s="111"/>
      <c r="O34" s="111"/>
      <c r="P34" s="111"/>
      <c r="Q34" s="111"/>
      <c r="R34" s="90"/>
      <c r="S34" s="90"/>
      <c r="T34" s="90"/>
      <c r="U34" s="90"/>
      <c r="V34" s="90"/>
      <c r="W34" s="90"/>
      <c r="X34" s="90"/>
      <c r="Y34" s="90"/>
      <c r="Z34" s="125"/>
      <c r="AA34" s="117"/>
      <c r="AB34" s="117"/>
      <c r="AC34" s="117"/>
      <c r="AD34" s="90"/>
      <c r="AE34" s="90"/>
      <c r="AF34" s="437"/>
      <c r="AG34" s="453"/>
      <c r="AH34" s="453"/>
      <c r="AI34" s="453"/>
      <c r="AJ34" s="33"/>
      <c r="AK34" s="24"/>
      <c r="AL34" s="24"/>
      <c r="AM34" s="453"/>
      <c r="AN34" s="453"/>
      <c r="AO34" s="33"/>
      <c r="AP34" s="453"/>
      <c r="AQ34" s="454"/>
      <c r="AR34" s="454"/>
      <c r="AS34" s="453"/>
      <c r="AT34" s="568"/>
      <c r="AU34" s="801"/>
      <c r="AV34" s="802"/>
      <c r="AW34" s="454"/>
      <c r="AX34" s="454"/>
      <c r="AY34" s="453"/>
      <c r="AZ34" s="33"/>
      <c r="BA34" s="24"/>
      <c r="BB34" s="24"/>
    </row>
    <row r="35" spans="1:54" s="23" customFormat="1" ht="15.75" customHeight="1" x14ac:dyDescent="0.25">
      <c r="A35" s="579"/>
      <c r="B35" s="635"/>
      <c r="C35" s="96">
        <f t="shared" si="0"/>
        <v>10</v>
      </c>
      <c r="D35" s="97">
        <v>10</v>
      </c>
      <c r="E35" s="433"/>
      <c r="F35" s="433"/>
      <c r="G35" s="97"/>
      <c r="H35" s="433"/>
      <c r="I35" s="663">
        <v>10</v>
      </c>
      <c r="J35" s="669"/>
      <c r="K35" s="615"/>
      <c r="L35" s="615"/>
      <c r="M35" s="112"/>
      <c r="N35" s="112"/>
      <c r="O35" s="112"/>
      <c r="P35" s="112"/>
      <c r="Q35" s="112"/>
      <c r="R35" s="97"/>
      <c r="S35" s="97"/>
      <c r="T35" s="97"/>
      <c r="U35" s="97"/>
      <c r="V35" s="97"/>
      <c r="W35" s="97"/>
      <c r="X35" s="97"/>
      <c r="Y35" s="97"/>
      <c r="Z35" s="115"/>
      <c r="AA35" s="284"/>
      <c r="AB35" s="284"/>
      <c r="AC35" s="284"/>
      <c r="AD35" s="97"/>
      <c r="AE35" s="97"/>
      <c r="AF35" s="435"/>
      <c r="AG35" s="29"/>
      <c r="AH35" s="29"/>
      <c r="AI35" s="29"/>
      <c r="AJ35" s="30"/>
      <c r="AK35" s="28"/>
      <c r="AL35" s="28"/>
      <c r="AM35" s="29"/>
      <c r="AN35" s="29"/>
      <c r="AO35" s="30"/>
      <c r="AP35" s="29"/>
      <c r="AQ35" s="424"/>
      <c r="AR35" s="430"/>
      <c r="AS35" s="29"/>
      <c r="AT35" s="29"/>
      <c r="AU35" s="801"/>
      <c r="AV35" s="802"/>
      <c r="AW35" s="424"/>
      <c r="AX35" s="430"/>
      <c r="AY35" s="29"/>
      <c r="AZ35" s="30"/>
      <c r="BA35" s="28"/>
      <c r="BB35" s="28"/>
    </row>
    <row r="36" spans="1:54" s="23" customFormat="1" ht="15.75" customHeight="1" x14ac:dyDescent="0.25">
      <c r="A36" s="578" t="s">
        <v>25</v>
      </c>
      <c r="B36" s="693" t="s">
        <v>88</v>
      </c>
      <c r="C36" s="90">
        <f t="shared" si="0"/>
        <v>12</v>
      </c>
      <c r="D36" s="90">
        <v>6</v>
      </c>
      <c r="E36" s="436"/>
      <c r="F36" s="90">
        <v>6</v>
      </c>
      <c r="G36" s="90"/>
      <c r="H36" s="436"/>
      <c r="I36" s="665">
        <v>6</v>
      </c>
      <c r="J36" s="670"/>
      <c r="K36" s="614" t="s">
        <v>81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125"/>
      <c r="AA36" s="117"/>
      <c r="AB36" s="117"/>
      <c r="AC36" s="117"/>
      <c r="AD36" s="90"/>
      <c r="AE36" s="90"/>
      <c r="AF36" s="437"/>
      <c r="AG36" s="453"/>
      <c r="AH36" s="453"/>
      <c r="AI36" s="453"/>
      <c r="AJ36" s="33"/>
      <c r="AK36" s="24"/>
      <c r="AL36" s="24"/>
      <c r="AM36" s="453"/>
      <c r="AN36" s="453"/>
      <c r="AO36" s="33"/>
      <c r="AP36" s="453"/>
      <c r="AQ36" s="454"/>
      <c r="AR36" s="454"/>
      <c r="AS36" s="453"/>
      <c r="AT36" s="568"/>
      <c r="AU36" s="801"/>
      <c r="AV36" s="802"/>
      <c r="AW36" s="454"/>
      <c r="AX36" s="454"/>
      <c r="AY36" s="453"/>
      <c r="AZ36" s="33"/>
      <c r="BA36" s="24"/>
      <c r="BB36" s="24"/>
    </row>
    <row r="37" spans="1:54" s="23" customFormat="1" ht="15.75" customHeight="1" x14ac:dyDescent="0.25">
      <c r="A37" s="579"/>
      <c r="B37" s="694"/>
      <c r="C37" s="96">
        <f t="shared" si="0"/>
        <v>4</v>
      </c>
      <c r="D37" s="97">
        <v>4</v>
      </c>
      <c r="E37" s="433"/>
      <c r="F37" s="201"/>
      <c r="G37" s="97"/>
      <c r="H37" s="433"/>
      <c r="I37" s="663">
        <v>4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115"/>
      <c r="AA37" s="284"/>
      <c r="AB37" s="284"/>
      <c r="AC37" s="284"/>
      <c r="AD37" s="97"/>
      <c r="AE37" s="97"/>
      <c r="AF37" s="435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430"/>
      <c r="AR37" s="430"/>
      <c r="AS37" s="29"/>
      <c r="AT37" s="29"/>
      <c r="AU37" s="801"/>
      <c r="AV37" s="802"/>
      <c r="AW37" s="430"/>
      <c r="AX37" s="430"/>
      <c r="AY37" s="29"/>
      <c r="AZ37" s="30"/>
      <c r="BA37" s="28"/>
      <c r="BB37" s="28"/>
    </row>
    <row r="38" spans="1:54" s="23" customFormat="1" ht="15.75" customHeight="1" x14ac:dyDescent="0.25">
      <c r="A38" s="432" t="s">
        <v>26</v>
      </c>
      <c r="B38" s="634" t="s">
        <v>89</v>
      </c>
      <c r="C38" s="90">
        <f t="shared" si="0"/>
        <v>24</v>
      </c>
      <c r="D38" s="123"/>
      <c r="E38" s="123"/>
      <c r="F38" s="90">
        <v>24</v>
      </c>
      <c r="G38" s="123"/>
      <c r="H38" s="126"/>
      <c r="I38" s="125"/>
      <c r="J38" s="117"/>
      <c r="K38" s="111"/>
      <c r="L38" s="614"/>
      <c r="M38" s="111"/>
      <c r="N38" s="111"/>
      <c r="O38" s="111"/>
      <c r="P38" s="111"/>
      <c r="Q38" s="111"/>
      <c r="R38" s="123"/>
      <c r="S38" s="123"/>
      <c r="T38" s="123"/>
      <c r="U38" s="123"/>
      <c r="V38" s="123"/>
      <c r="W38" s="123"/>
      <c r="X38" s="123"/>
      <c r="Y38" s="123"/>
      <c r="Z38" s="125"/>
      <c r="AA38" s="117"/>
      <c r="AB38" s="117"/>
      <c r="AC38" s="117"/>
      <c r="AD38" s="111"/>
      <c r="AE38" s="111"/>
      <c r="AF38" s="92"/>
      <c r="AG38" s="43"/>
      <c r="AH38" s="43"/>
      <c r="AI38" s="43"/>
      <c r="AJ38" s="44"/>
      <c r="AK38" s="45"/>
      <c r="AL38" s="45"/>
      <c r="AM38" s="43"/>
      <c r="AN38" s="43"/>
      <c r="AO38" s="44"/>
      <c r="AP38" s="43"/>
      <c r="AQ38" s="454"/>
      <c r="AR38" s="454"/>
      <c r="AS38" s="43"/>
      <c r="AT38" s="43"/>
      <c r="AU38" s="801"/>
      <c r="AV38" s="802"/>
      <c r="AW38" s="454"/>
      <c r="AX38" s="454"/>
      <c r="AY38" s="43"/>
      <c r="AZ38" s="44"/>
      <c r="BA38" s="45"/>
      <c r="BB38" s="45"/>
    </row>
    <row r="39" spans="1:54" s="23" customFormat="1" ht="15.75" customHeight="1" x14ac:dyDescent="0.25">
      <c r="A39" s="432"/>
      <c r="B39" s="635"/>
      <c r="C39" s="97">
        <f t="shared" si="0"/>
        <v>10</v>
      </c>
      <c r="D39" s="97"/>
      <c r="E39" s="97">
        <v>10</v>
      </c>
      <c r="F39" s="97"/>
      <c r="G39" s="97"/>
      <c r="H39" s="433"/>
      <c r="I39" s="115"/>
      <c r="J39" s="284"/>
      <c r="K39" s="112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663">
        <v>10</v>
      </c>
      <c r="AA39" s="669"/>
      <c r="AB39" s="669"/>
      <c r="AC39" s="669"/>
      <c r="AD39" s="112"/>
      <c r="AE39" s="112"/>
      <c r="AF39" s="99"/>
      <c r="AG39" s="43"/>
      <c r="AH39" s="43"/>
      <c r="AI39" s="43"/>
      <c r="AJ39" s="44"/>
      <c r="AK39" s="45"/>
      <c r="AL39" s="45"/>
      <c r="AM39" s="43"/>
      <c r="AN39" s="43"/>
      <c r="AO39" s="44"/>
      <c r="AP39" s="43"/>
      <c r="AQ39" s="430"/>
      <c r="AR39" s="418"/>
      <c r="AS39" s="43"/>
      <c r="AT39" s="43"/>
      <c r="AU39" s="801"/>
      <c r="AV39" s="802"/>
      <c r="AW39" s="430"/>
      <c r="AX39" s="418"/>
      <c r="AY39" s="43"/>
      <c r="AZ39" s="44"/>
      <c r="BA39" s="45"/>
      <c r="BB39" s="45"/>
    </row>
    <row r="40" spans="1:54" s="23" customFormat="1" ht="15.75" customHeight="1" x14ac:dyDescent="0.25">
      <c r="A40" s="578" t="s">
        <v>27</v>
      </c>
      <c r="B40" s="634" t="s">
        <v>90</v>
      </c>
      <c r="C40" s="90">
        <f t="shared" si="0"/>
        <v>16</v>
      </c>
      <c r="D40" s="90"/>
      <c r="E40" s="436"/>
      <c r="F40" s="436">
        <v>16</v>
      </c>
      <c r="G40" s="90"/>
      <c r="H40" s="436"/>
      <c r="I40" s="125"/>
      <c r="J40" s="117"/>
      <c r="K40" s="111"/>
      <c r="L40" s="614"/>
      <c r="M40" s="111"/>
      <c r="N40" s="111"/>
      <c r="O40" s="111"/>
      <c r="P40" s="111"/>
      <c r="Q40" s="111"/>
      <c r="R40" s="90"/>
      <c r="S40" s="90"/>
      <c r="T40" s="90"/>
      <c r="U40" s="90"/>
      <c r="V40" s="90"/>
      <c r="W40" s="90"/>
      <c r="X40" s="90"/>
      <c r="Y40" s="90"/>
      <c r="Z40" s="326"/>
      <c r="AA40" s="469"/>
      <c r="AB40" s="469"/>
      <c r="AC40" s="469"/>
      <c r="AD40" s="111"/>
      <c r="AE40" s="111"/>
      <c r="AF40" s="92"/>
      <c r="AG40" s="453"/>
      <c r="AH40" s="453"/>
      <c r="AI40" s="453"/>
      <c r="AJ40" s="33"/>
      <c r="AK40" s="24"/>
      <c r="AL40" s="24"/>
      <c r="AM40" s="453"/>
      <c r="AN40" s="453"/>
      <c r="AO40" s="33"/>
      <c r="AP40" s="453"/>
      <c r="AQ40" s="454"/>
      <c r="AR40" s="454"/>
      <c r="AS40" s="453"/>
      <c r="AT40" s="568"/>
      <c r="AU40" s="801"/>
      <c r="AV40" s="802"/>
      <c r="AW40" s="454"/>
      <c r="AX40" s="454"/>
      <c r="AY40" s="453"/>
      <c r="AZ40" s="33"/>
      <c r="BA40" s="24"/>
      <c r="BB40" s="24"/>
    </row>
    <row r="41" spans="1:54" s="23" customFormat="1" ht="15.75" customHeight="1" x14ac:dyDescent="0.25">
      <c r="A41" s="579"/>
      <c r="B41" s="635"/>
      <c r="C41" s="96">
        <f t="shared" si="0"/>
        <v>24</v>
      </c>
      <c r="D41" s="97">
        <v>4</v>
      </c>
      <c r="E41" s="433">
        <v>20</v>
      </c>
      <c r="F41" s="433"/>
      <c r="G41" s="97"/>
      <c r="H41" s="433"/>
      <c r="I41" s="663">
        <v>4</v>
      </c>
      <c r="J41" s="669"/>
      <c r="K41" s="112"/>
      <c r="L41" s="615"/>
      <c r="M41" s="112"/>
      <c r="N41" s="112"/>
      <c r="O41" s="112"/>
      <c r="P41" s="119"/>
      <c r="Q41" s="119"/>
      <c r="R41" s="97"/>
      <c r="S41" s="97"/>
      <c r="T41" s="97"/>
      <c r="U41" s="97"/>
      <c r="V41" s="97"/>
      <c r="W41" s="97"/>
      <c r="X41" s="97"/>
      <c r="Y41" s="97"/>
      <c r="Z41" s="663">
        <v>20</v>
      </c>
      <c r="AA41" s="669"/>
      <c r="AB41" s="669"/>
      <c r="AC41" s="669"/>
      <c r="AD41" s="112"/>
      <c r="AE41" s="112"/>
      <c r="AF41" s="99"/>
      <c r="AG41" s="29"/>
      <c r="AH41" s="29"/>
      <c r="AI41" s="29"/>
      <c r="AJ41" s="30"/>
      <c r="AK41" s="28"/>
      <c r="AL41" s="28"/>
      <c r="AM41" s="29"/>
      <c r="AN41" s="29"/>
      <c r="AO41" s="30"/>
      <c r="AP41" s="29"/>
      <c r="AQ41" s="424"/>
      <c r="AR41" s="430"/>
      <c r="AS41" s="29"/>
      <c r="AT41" s="29"/>
      <c r="AU41" s="801"/>
      <c r="AV41" s="802"/>
      <c r="AW41" s="424"/>
      <c r="AX41" s="430"/>
      <c r="AY41" s="29"/>
      <c r="AZ41" s="30"/>
      <c r="BA41" s="28"/>
      <c r="BB41" s="28"/>
    </row>
    <row r="42" spans="1:54" s="23" customFormat="1" ht="15.75" customHeight="1" x14ac:dyDescent="0.25">
      <c r="A42" s="578" t="s">
        <v>28</v>
      </c>
      <c r="B42" s="627" t="s">
        <v>91</v>
      </c>
      <c r="C42" s="453">
        <f t="shared" si="0"/>
        <v>60</v>
      </c>
      <c r="D42" s="453">
        <v>12</v>
      </c>
      <c r="E42" s="419">
        <v>22</v>
      </c>
      <c r="F42" s="419">
        <v>26</v>
      </c>
      <c r="G42" s="453"/>
      <c r="H42" s="419"/>
      <c r="I42" s="580">
        <v>12</v>
      </c>
      <c r="J42" s="581"/>
      <c r="K42" s="24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665">
        <v>22</v>
      </c>
      <c r="AA42" s="670"/>
      <c r="AB42" s="670"/>
      <c r="AC42" s="670"/>
      <c r="AD42" s="111"/>
      <c r="AE42" s="111"/>
      <c r="AF42" s="92"/>
      <c r="AG42" s="453"/>
      <c r="AH42" s="453"/>
      <c r="AI42" s="453"/>
      <c r="AJ42" s="33"/>
      <c r="AK42" s="24"/>
      <c r="AL42" s="24"/>
      <c r="AM42" s="453"/>
      <c r="AN42" s="453"/>
      <c r="AO42" s="33"/>
      <c r="AP42" s="453"/>
      <c r="AQ42" s="454"/>
      <c r="AR42" s="454"/>
      <c r="AS42" s="453"/>
      <c r="AT42" s="568"/>
      <c r="AU42" s="801"/>
      <c r="AV42" s="802"/>
      <c r="AW42" s="454"/>
      <c r="AX42" s="454"/>
      <c r="AY42" s="453"/>
      <c r="AZ42" s="33"/>
      <c r="BA42" s="24"/>
      <c r="BB42" s="24"/>
    </row>
    <row r="43" spans="1:54" s="23" customFormat="1" ht="15.75" customHeight="1" x14ac:dyDescent="0.25">
      <c r="A43" s="579"/>
      <c r="B43" s="628"/>
      <c r="C43" s="43">
        <f t="shared" si="0"/>
        <v>22</v>
      </c>
      <c r="D43" s="29">
        <v>10</v>
      </c>
      <c r="E43" s="424">
        <v>12</v>
      </c>
      <c r="F43" s="424"/>
      <c r="G43" s="29"/>
      <c r="H43" s="424"/>
      <c r="I43" s="583">
        <v>10</v>
      </c>
      <c r="J43" s="584"/>
      <c r="K43" s="28"/>
      <c r="L43" s="615"/>
      <c r="M43" s="112"/>
      <c r="N43" s="112"/>
      <c r="O43" s="112"/>
      <c r="P43" s="112"/>
      <c r="Q43" s="112"/>
      <c r="R43" s="97"/>
      <c r="S43" s="97"/>
      <c r="T43" s="97"/>
      <c r="U43" s="97"/>
      <c r="V43" s="97"/>
      <c r="W43" s="97"/>
      <c r="X43" s="97"/>
      <c r="Y43" s="97"/>
      <c r="Z43" s="663">
        <v>12</v>
      </c>
      <c r="AA43" s="669"/>
      <c r="AB43" s="669"/>
      <c r="AC43" s="669"/>
      <c r="AD43" s="112"/>
      <c r="AE43" s="112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424"/>
      <c r="AR43" s="430"/>
      <c r="AS43" s="29"/>
      <c r="AT43" s="29"/>
      <c r="AU43" s="801"/>
      <c r="AV43" s="802"/>
      <c r="AW43" s="424"/>
      <c r="AX43" s="430"/>
      <c r="AY43" s="29"/>
      <c r="AZ43" s="30"/>
      <c r="BA43" s="28"/>
      <c r="BB43" s="28"/>
    </row>
    <row r="44" spans="1:54" s="23" customFormat="1" ht="15.75" customHeight="1" x14ac:dyDescent="0.25">
      <c r="A44" s="578" t="s">
        <v>29</v>
      </c>
      <c r="B44" s="634" t="s">
        <v>92</v>
      </c>
      <c r="C44" s="90">
        <f t="shared" si="0"/>
        <v>56</v>
      </c>
      <c r="D44" s="90">
        <v>10</v>
      </c>
      <c r="E44" s="436">
        <v>20</v>
      </c>
      <c r="F44" s="436">
        <v>26</v>
      </c>
      <c r="G44" s="90"/>
      <c r="H44" s="436"/>
      <c r="I44" s="665">
        <v>10</v>
      </c>
      <c r="J44" s="670"/>
      <c r="K44" s="111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20</v>
      </c>
      <c r="AA44" s="670"/>
      <c r="AB44" s="670"/>
      <c r="AC44" s="670"/>
      <c r="AD44" s="111"/>
      <c r="AE44" s="111"/>
      <c r="AF44" s="92"/>
      <c r="AG44" s="453"/>
      <c r="AH44" s="453"/>
      <c r="AI44" s="453"/>
      <c r="AK44" s="24"/>
      <c r="AL44" s="24"/>
      <c r="AM44" s="453"/>
      <c r="AN44" s="453"/>
      <c r="AO44" s="33"/>
      <c r="AP44" s="453"/>
      <c r="AQ44" s="454"/>
      <c r="AR44" s="454"/>
      <c r="AS44" s="453"/>
      <c r="AT44" s="568"/>
      <c r="AU44" s="801"/>
      <c r="AV44" s="802"/>
      <c r="AW44" s="454"/>
      <c r="AX44" s="454"/>
      <c r="AY44" s="453"/>
      <c r="BA44" s="24"/>
      <c r="BB44" s="24"/>
    </row>
    <row r="45" spans="1:54" s="23" customFormat="1" ht="15.75" customHeight="1" x14ac:dyDescent="0.25">
      <c r="A45" s="579"/>
      <c r="B45" s="635"/>
      <c r="C45" s="97">
        <f t="shared" si="0"/>
        <v>22</v>
      </c>
      <c r="D45" s="97">
        <v>10</v>
      </c>
      <c r="E45" s="433">
        <v>12</v>
      </c>
      <c r="F45" s="433"/>
      <c r="G45" s="97"/>
      <c r="H45" s="433"/>
      <c r="I45" s="663">
        <v>10</v>
      </c>
      <c r="J45" s="669"/>
      <c r="K45" s="112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12</v>
      </c>
      <c r="AA45" s="669"/>
      <c r="AB45" s="669"/>
      <c r="AC45" s="669"/>
      <c r="AD45" s="112"/>
      <c r="AE45" s="112"/>
      <c r="AF45" s="99"/>
      <c r="AG45" s="29"/>
      <c r="AH45" s="29"/>
      <c r="AI45" s="29"/>
      <c r="AJ45" s="48"/>
      <c r="AK45" s="28"/>
      <c r="AL45" s="28"/>
      <c r="AM45" s="29"/>
      <c r="AN45" s="29"/>
      <c r="AO45" s="30"/>
      <c r="AP45" s="29"/>
      <c r="AQ45" s="454"/>
      <c r="AR45" s="454"/>
      <c r="AS45" s="43"/>
      <c r="AT45" s="43"/>
      <c r="AU45" s="801"/>
      <c r="AV45" s="802"/>
      <c r="AW45" s="454"/>
      <c r="AX45" s="454"/>
      <c r="AY45" s="43"/>
      <c r="AZ45" s="285"/>
      <c r="BA45" s="45"/>
      <c r="BB45" s="45"/>
    </row>
    <row r="46" spans="1:54" s="23" customFormat="1" ht="15.75" customHeight="1" x14ac:dyDescent="0.25">
      <c r="A46" s="578" t="s">
        <v>35</v>
      </c>
      <c r="B46" s="627" t="s">
        <v>136</v>
      </c>
      <c r="C46" s="58">
        <f t="shared" si="0"/>
        <v>28</v>
      </c>
      <c r="D46" s="43"/>
      <c r="E46" s="455">
        <v>14</v>
      </c>
      <c r="F46" s="455">
        <v>14</v>
      </c>
      <c r="G46" s="43"/>
      <c r="H46" s="458"/>
      <c r="I46" s="606"/>
      <c r="J46" s="604"/>
      <c r="K46" s="452"/>
      <c r="L46" s="452"/>
      <c r="M46" s="45"/>
      <c r="N46" s="45"/>
      <c r="O46" s="45"/>
      <c r="P46" s="45"/>
      <c r="Q46" s="45"/>
      <c r="R46" s="43"/>
      <c r="S46" s="43"/>
      <c r="T46" s="43"/>
      <c r="U46" s="43"/>
      <c r="V46" s="43"/>
      <c r="W46" s="43"/>
      <c r="X46" s="43"/>
      <c r="Y46" s="43"/>
      <c r="Z46" s="580">
        <v>14</v>
      </c>
      <c r="AA46" s="581"/>
      <c r="AB46" s="581"/>
      <c r="AC46" s="581"/>
      <c r="AD46" s="43"/>
      <c r="AE46" s="43"/>
      <c r="AF46" s="460"/>
      <c r="AG46" s="43"/>
      <c r="AH46" s="43"/>
      <c r="AI46" s="43"/>
      <c r="AK46" s="45"/>
      <c r="AL46" s="45"/>
      <c r="AM46" s="43"/>
      <c r="AN46" s="43"/>
      <c r="AO46" s="44"/>
      <c r="AP46" s="51"/>
      <c r="AQ46" s="415"/>
      <c r="AR46" s="415"/>
      <c r="AS46" s="207"/>
      <c r="AT46" s="207"/>
      <c r="AU46" s="801"/>
      <c r="AV46" s="802"/>
      <c r="AW46" s="415"/>
      <c r="AX46" s="415"/>
      <c r="AY46" s="207"/>
      <c r="AZ46" s="286"/>
      <c r="BA46" s="38"/>
      <c r="BB46" s="38"/>
    </row>
    <row r="47" spans="1:54" s="23" customFormat="1" ht="15.75" customHeight="1" x14ac:dyDescent="0.25">
      <c r="A47" s="579"/>
      <c r="B47" s="628"/>
      <c r="C47" s="29">
        <f t="shared" si="0"/>
        <v>6</v>
      </c>
      <c r="D47" s="29"/>
      <c r="E47" s="424">
        <v>6</v>
      </c>
      <c r="F47" s="424"/>
      <c r="G47" s="29"/>
      <c r="H47" s="424"/>
      <c r="I47" s="608"/>
      <c r="J47" s="605"/>
      <c r="K47" s="418"/>
      <c r="L47" s="418"/>
      <c r="M47" s="28"/>
      <c r="N47" s="28"/>
      <c r="O47" s="28"/>
      <c r="P47" s="28"/>
      <c r="Q47" s="28"/>
      <c r="R47" s="29"/>
      <c r="S47" s="29"/>
      <c r="T47" s="29"/>
      <c r="U47" s="29"/>
      <c r="V47" s="29"/>
      <c r="W47" s="29"/>
      <c r="X47" s="29"/>
      <c r="Y47" s="29"/>
      <c r="Z47" s="583">
        <v>6</v>
      </c>
      <c r="AA47" s="584"/>
      <c r="AB47" s="584"/>
      <c r="AC47" s="584"/>
      <c r="AD47" s="43"/>
      <c r="AE47" s="43"/>
      <c r="AF47" s="460"/>
      <c r="AG47" s="29"/>
      <c r="AH47" s="29"/>
      <c r="AI47" s="29"/>
      <c r="AJ47" s="50"/>
      <c r="AK47" s="28"/>
      <c r="AL47" s="28"/>
      <c r="AM47" s="29"/>
      <c r="AN47" s="29"/>
      <c r="AO47" s="30"/>
      <c r="AP47" s="29"/>
      <c r="AQ47" s="416"/>
      <c r="AR47" s="416"/>
      <c r="AS47" s="442"/>
      <c r="AT47" s="565"/>
      <c r="AU47" s="801"/>
      <c r="AV47" s="802"/>
      <c r="AW47" s="416"/>
      <c r="AX47" s="416"/>
      <c r="AY47" s="442"/>
      <c r="AZ47" s="49"/>
      <c r="BA47" s="40"/>
      <c r="BB47" s="40"/>
    </row>
    <row r="48" spans="1:54" s="23" customFormat="1" ht="15.75" customHeight="1" x14ac:dyDescent="0.25">
      <c r="A48" s="432"/>
      <c r="B48" s="634" t="s">
        <v>93</v>
      </c>
      <c r="C48" s="90">
        <f>SUM(D48:F48)</f>
        <v>58</v>
      </c>
      <c r="D48" s="90"/>
      <c r="E48" s="436">
        <v>20</v>
      </c>
      <c r="F48" s="436">
        <v>38</v>
      </c>
      <c r="G48" s="123"/>
      <c r="H48" s="126"/>
      <c r="I48" s="126"/>
      <c r="J48" s="250"/>
      <c r="K48" s="123"/>
      <c r="L48" s="614"/>
      <c r="M48" s="111"/>
      <c r="N48" s="111"/>
      <c r="O48" s="111"/>
      <c r="P48" s="111"/>
      <c r="Q48" s="111"/>
      <c r="R48" s="123"/>
      <c r="S48" s="123"/>
      <c r="T48" s="123"/>
      <c r="U48" s="123"/>
      <c r="V48" s="123"/>
      <c r="W48" s="123"/>
      <c r="X48" s="123"/>
      <c r="Y48" s="123"/>
      <c r="Z48" s="665">
        <v>20</v>
      </c>
      <c r="AA48" s="670"/>
      <c r="AB48" s="670"/>
      <c r="AC48" s="670"/>
      <c r="AD48" s="614" t="s">
        <v>81</v>
      </c>
      <c r="AE48" s="614"/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612"/>
      <c r="AR48" s="604"/>
      <c r="AS48" s="604"/>
      <c r="AT48" s="604"/>
      <c r="AU48" s="801"/>
      <c r="AV48" s="802"/>
      <c r="AW48" s="604"/>
      <c r="AX48" s="604"/>
      <c r="AY48" s="604"/>
      <c r="AZ48" s="702"/>
      <c r="BA48" s="604"/>
      <c r="BB48" s="604"/>
    </row>
    <row r="49" spans="1:54" s="23" customFormat="1" ht="15.75" customHeight="1" x14ac:dyDescent="0.25">
      <c r="A49" s="432"/>
      <c r="B49" s="635"/>
      <c r="C49" s="97"/>
      <c r="D49" s="97"/>
      <c r="E49" s="433"/>
      <c r="F49" s="433"/>
      <c r="G49" s="97"/>
      <c r="H49" s="433"/>
      <c r="I49" s="433"/>
      <c r="J49" s="434"/>
      <c r="K49" s="97"/>
      <c r="L49" s="615"/>
      <c r="M49" s="112"/>
      <c r="N49" s="112"/>
      <c r="O49" s="112"/>
      <c r="P49" s="112"/>
      <c r="Q49" s="112"/>
      <c r="R49" s="97"/>
      <c r="S49" s="97"/>
      <c r="T49" s="97"/>
      <c r="U49" s="97"/>
      <c r="V49" s="97"/>
      <c r="W49" s="97"/>
      <c r="X49" s="97"/>
      <c r="Y49" s="97"/>
      <c r="Z49" s="690"/>
      <c r="AA49" s="691"/>
      <c r="AB49" s="691"/>
      <c r="AC49" s="691"/>
      <c r="AD49" s="615"/>
      <c r="AE49" s="615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613"/>
      <c r="AR49" s="605"/>
      <c r="AS49" s="605"/>
      <c r="AT49" s="605"/>
      <c r="AU49" s="801"/>
      <c r="AV49" s="802"/>
      <c r="AW49" s="605"/>
      <c r="AX49" s="605"/>
      <c r="AY49" s="605"/>
      <c r="AZ49" s="703"/>
      <c r="BA49" s="605"/>
      <c r="BB49" s="605"/>
    </row>
    <row r="50" spans="1:54" s="23" customFormat="1" ht="15.75" customHeight="1" x14ac:dyDescent="0.25">
      <c r="A50" s="432"/>
      <c r="B50" s="636" t="s">
        <v>86</v>
      </c>
      <c r="C50" s="124">
        <f>SUM(D50:F50)</f>
        <v>46</v>
      </c>
      <c r="D50" s="124">
        <v>10</v>
      </c>
      <c r="E50" s="116">
        <v>6</v>
      </c>
      <c r="F50" s="245">
        <v>30</v>
      </c>
      <c r="G50" s="96"/>
      <c r="H50" s="245"/>
      <c r="I50" s="665">
        <v>10</v>
      </c>
      <c r="J50" s="670"/>
      <c r="K50" s="96"/>
      <c r="L50" s="448"/>
      <c r="M50" s="114"/>
      <c r="N50" s="114"/>
      <c r="O50" s="114"/>
      <c r="P50" s="114"/>
      <c r="Q50" s="114"/>
      <c r="R50" s="96"/>
      <c r="S50" s="96"/>
      <c r="T50" s="96"/>
      <c r="U50" s="96"/>
      <c r="V50" s="96"/>
      <c r="W50" s="96"/>
      <c r="X50" s="96"/>
      <c r="Y50" s="96"/>
      <c r="Z50" s="665">
        <v>6</v>
      </c>
      <c r="AA50" s="670"/>
      <c r="AB50" s="670"/>
      <c r="AC50" s="670"/>
      <c r="AD50" s="111"/>
      <c r="AE50" s="448"/>
      <c r="AF50" s="249"/>
      <c r="AG50" s="43"/>
      <c r="AH50" s="43"/>
      <c r="AI50" s="43"/>
      <c r="AK50" s="45"/>
      <c r="AL50" s="45"/>
      <c r="AM50" s="43"/>
      <c r="AN50" s="43"/>
      <c r="AO50" s="44"/>
      <c r="AP50" s="43"/>
      <c r="AQ50" s="417"/>
      <c r="AR50" s="415"/>
      <c r="AS50" s="207"/>
      <c r="AT50" s="207"/>
      <c r="AU50" s="801"/>
      <c r="AV50" s="802"/>
      <c r="AW50" s="415"/>
      <c r="AX50" s="415"/>
      <c r="AY50" s="207"/>
      <c r="AZ50" s="286"/>
      <c r="BA50" s="38"/>
      <c r="BB50" s="38"/>
    </row>
    <row r="51" spans="1:54" s="23" customFormat="1" ht="15.75" customHeight="1" x14ac:dyDescent="0.25">
      <c r="A51" s="432"/>
      <c r="B51" s="637"/>
      <c r="C51" s="96">
        <f>SUM(D51:F51)</f>
        <v>2</v>
      </c>
      <c r="D51" s="96"/>
      <c r="E51" s="245">
        <v>2</v>
      </c>
      <c r="F51" s="245"/>
      <c r="G51" s="96"/>
      <c r="H51" s="245"/>
      <c r="I51" s="245"/>
      <c r="J51" s="246"/>
      <c r="K51" s="97"/>
      <c r="L51" s="448"/>
      <c r="M51" s="114"/>
      <c r="N51" s="114"/>
      <c r="O51" s="114"/>
      <c r="P51" s="114"/>
      <c r="Q51" s="114"/>
      <c r="R51" s="96"/>
      <c r="S51" s="96"/>
      <c r="T51" s="96"/>
      <c r="U51" s="96"/>
      <c r="V51" s="96"/>
      <c r="W51" s="96"/>
      <c r="X51" s="96"/>
      <c r="Y51" s="96"/>
      <c r="Z51" s="663">
        <v>2</v>
      </c>
      <c r="AA51" s="669"/>
      <c r="AB51" s="669"/>
      <c r="AC51" s="669"/>
      <c r="AD51" s="112"/>
      <c r="AE51" s="448"/>
      <c r="AF51" s="249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418"/>
      <c r="AR51" s="416"/>
      <c r="AS51" s="442"/>
      <c r="AT51" s="565"/>
      <c r="AU51" s="803"/>
      <c r="AV51" s="804"/>
      <c r="AW51" s="416"/>
      <c r="AX51" s="416"/>
      <c r="AY51" s="442"/>
      <c r="AZ51" s="49"/>
      <c r="BA51" s="40"/>
      <c r="BB51" s="40"/>
    </row>
    <row r="52" spans="1:54" s="23" customFormat="1" ht="15.75" customHeight="1" x14ac:dyDescent="0.25">
      <c r="A52" s="578" t="s">
        <v>35</v>
      </c>
      <c r="B52" s="627" t="s">
        <v>105</v>
      </c>
      <c r="C52" s="51"/>
      <c r="D52" s="51"/>
      <c r="E52" s="80"/>
      <c r="F52" s="80"/>
      <c r="G52" s="51"/>
      <c r="H52" s="80"/>
      <c r="I52" s="606"/>
      <c r="J52" s="607"/>
      <c r="K52" s="417"/>
      <c r="L52" s="417"/>
      <c r="M52" s="24"/>
      <c r="N52" s="24"/>
      <c r="O52" s="24"/>
      <c r="P52" s="24"/>
      <c r="Q52" s="24"/>
      <c r="R52" s="51"/>
      <c r="S52" s="51"/>
      <c r="T52" s="51"/>
      <c r="U52" s="51"/>
      <c r="V52" s="51"/>
      <c r="W52" s="51"/>
      <c r="X52" s="51"/>
      <c r="Y52" s="51"/>
      <c r="Z52" s="444"/>
      <c r="AA52" s="445"/>
      <c r="AB52" s="445"/>
      <c r="AC52" s="445"/>
      <c r="AD52" s="24"/>
      <c r="AE52" s="417"/>
      <c r="AF52" s="417"/>
      <c r="AG52" s="43"/>
      <c r="AH52" s="43"/>
      <c r="AI52" s="43"/>
      <c r="AK52" s="45"/>
      <c r="AL52" s="45"/>
      <c r="AM52" s="43"/>
      <c r="AN52" s="43"/>
      <c r="AO52" s="44"/>
      <c r="AP52" s="43"/>
      <c r="AQ52" s="24"/>
      <c r="AR52" s="38"/>
      <c r="AS52" s="38"/>
      <c r="AT52" s="38"/>
      <c r="AU52" s="371"/>
      <c r="AV52" s="38"/>
      <c r="AW52" s="447"/>
      <c r="AX52" s="447"/>
      <c r="AY52" s="447"/>
      <c r="AZ52" s="447"/>
      <c r="BA52" s="447"/>
      <c r="BB52" s="40"/>
    </row>
    <row r="53" spans="1:54" s="23" customFormat="1" ht="15.75" customHeight="1" x14ac:dyDescent="0.25">
      <c r="A53" s="579"/>
      <c r="B53" s="628"/>
      <c r="C53" s="43"/>
      <c r="D53" s="43"/>
      <c r="E53" s="458">
        <v>72</v>
      </c>
      <c r="F53" s="458"/>
      <c r="G53" s="43"/>
      <c r="H53" s="458"/>
      <c r="I53" s="608"/>
      <c r="J53" s="609"/>
      <c r="K53" s="418"/>
      <c r="L53" s="452"/>
      <c r="M53" s="45"/>
      <c r="N53" s="45"/>
      <c r="O53" s="45"/>
      <c r="P53" s="45"/>
      <c r="Q53" s="28"/>
      <c r="R53" s="29"/>
      <c r="S53" s="29"/>
      <c r="T53" s="29"/>
      <c r="U53" s="29"/>
      <c r="V53" s="29"/>
      <c r="W53" s="29"/>
      <c r="X53" s="29"/>
      <c r="Y53" s="29"/>
      <c r="Z53" s="583">
        <v>72</v>
      </c>
      <c r="AA53" s="584"/>
      <c r="AB53" s="584"/>
      <c r="AC53" s="584"/>
      <c r="AD53" s="28"/>
      <c r="AE53" s="452"/>
      <c r="AF53" s="61"/>
      <c r="AG53" s="43"/>
      <c r="AH53" s="43"/>
      <c r="AI53" s="43"/>
      <c r="AK53" s="45"/>
      <c r="AL53" s="45"/>
      <c r="AM53" s="43"/>
      <c r="AN53" s="43"/>
      <c r="AO53" s="44"/>
      <c r="AP53" s="43"/>
      <c r="AQ53" s="28"/>
      <c r="AR53" s="40"/>
      <c r="AS53" s="40"/>
      <c r="AT53" s="325"/>
      <c r="AU53" s="372"/>
      <c r="AV53" s="40"/>
      <c r="AW53" s="589" t="s">
        <v>100</v>
      </c>
      <c r="AX53" s="589"/>
      <c r="AY53" s="589"/>
      <c r="AZ53" s="589"/>
      <c r="BA53" s="589"/>
      <c r="BB53" s="590"/>
    </row>
    <row r="54" spans="1:54" s="23" customFormat="1" ht="14.25" customHeight="1" x14ac:dyDescent="0.25">
      <c r="A54" s="578"/>
      <c r="B54" s="616" t="s">
        <v>99</v>
      </c>
      <c r="C54" s="453">
        <f>SUM(C2+C24,C26,C28,C30,C32,C34,C36,C38,C40,C42,C44,C46,C48,C50)</f>
        <v>430</v>
      </c>
      <c r="D54" s="453">
        <f>SUM(D24,D26,D28,D30,D34,D36,D42,D44,D50)</f>
        <v>82</v>
      </c>
      <c r="E54" s="419">
        <f>SUM(E32,E42,E44,E46,E48,E50)</f>
        <v>100</v>
      </c>
      <c r="F54" s="419">
        <f>SUM(F24:F51)</f>
        <v>248</v>
      </c>
      <c r="G54" s="453"/>
      <c r="H54" s="419"/>
      <c r="I54" s="580">
        <f>SUM(I24,I26,I28,I30,I34,I36,I42,I44,I50)</f>
        <v>82</v>
      </c>
      <c r="J54" s="582"/>
      <c r="K54" s="24"/>
      <c r="L54" s="24"/>
      <c r="M54" s="24"/>
      <c r="N54" s="24"/>
      <c r="O54" s="24"/>
      <c r="P54" s="24"/>
      <c r="Q54" s="24"/>
      <c r="R54" s="453"/>
      <c r="S54" s="453"/>
      <c r="T54" s="453"/>
      <c r="U54" s="453"/>
      <c r="V54" s="453"/>
      <c r="W54" s="453"/>
      <c r="X54" s="453"/>
      <c r="Y54" s="453"/>
      <c r="Z54" s="580">
        <f>SUM(Z32,Z42,Z44,Z46,Z48,Z50)</f>
        <v>100</v>
      </c>
      <c r="AA54" s="581"/>
      <c r="AB54" s="581"/>
      <c r="AC54" s="582"/>
      <c r="AD54" s="24"/>
      <c r="AE54" s="453"/>
      <c r="AF54" s="414"/>
      <c r="AG54" s="453"/>
      <c r="AH54" s="453"/>
      <c r="AI54" s="453"/>
      <c r="AJ54" s="33"/>
      <c r="AK54" s="24"/>
      <c r="AL54" s="24"/>
      <c r="AM54" s="453"/>
      <c r="AN54" s="612"/>
      <c r="AO54" s="624"/>
      <c r="AP54" s="612"/>
      <c r="AQ54" s="24"/>
      <c r="AR54" s="38"/>
      <c r="AS54" s="38"/>
      <c r="AT54" s="38"/>
      <c r="AU54" s="38"/>
      <c r="AV54" s="38"/>
      <c r="AW54" s="589" t="s">
        <v>101</v>
      </c>
      <c r="AX54" s="589"/>
      <c r="AY54" s="589"/>
      <c r="AZ54" s="589"/>
      <c r="BA54" s="589"/>
      <c r="BB54" s="590"/>
    </row>
    <row r="55" spans="1:54" s="23" customFormat="1" ht="18" customHeight="1" x14ac:dyDescent="0.25">
      <c r="A55" s="579"/>
      <c r="B55" s="617"/>
      <c r="C55" s="43">
        <f>SUM(C25,C27,C29,C31,C33,C35,C37,C39,C41,C43,C45,C47,C49)</f>
        <v>128</v>
      </c>
      <c r="D55" s="29">
        <f>SUM(D25,D27,D29,D31,D35,D37,D41,D43,D45)</f>
        <v>62</v>
      </c>
      <c r="E55" s="424">
        <f>SUM(E33,E39,E41,E43,E45,E47,E51,E53)</f>
        <v>140</v>
      </c>
      <c r="F55" s="424"/>
      <c r="G55" s="29"/>
      <c r="H55" s="424"/>
      <c r="I55" s="583">
        <f>SUM(I25,I27,I29,I31,I35,I37,I41,I43,I45)</f>
        <v>62</v>
      </c>
      <c r="J55" s="688"/>
      <c r="K55" s="28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SUM(Z33,Z39,Z41,Z43,Z45,Z47,Z51,Z53)</f>
        <v>140</v>
      </c>
      <c r="AA55" s="584"/>
      <c r="AB55" s="584"/>
      <c r="AC55" s="688"/>
      <c r="AD55" s="28"/>
      <c r="AE55" s="29"/>
      <c r="AF55" s="442"/>
      <c r="AG55" s="29"/>
      <c r="AH55" s="29"/>
      <c r="AI55" s="29"/>
      <c r="AJ55" s="30"/>
      <c r="AK55" s="28"/>
      <c r="AL55" s="28"/>
      <c r="AM55" s="29"/>
      <c r="AN55" s="613"/>
      <c r="AO55" s="625"/>
      <c r="AP55" s="608"/>
      <c r="AQ55" s="28"/>
      <c r="AR55" s="40"/>
      <c r="AS55" s="40"/>
      <c r="AT55" s="40"/>
      <c r="AU55" s="40"/>
      <c r="AV55" s="40"/>
      <c r="AW55" s="589" t="s">
        <v>102</v>
      </c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/>
      <c r="C56" s="453"/>
      <c r="D56" s="419"/>
      <c r="E56" s="419"/>
      <c r="F56" s="419"/>
      <c r="G56" s="453"/>
      <c r="H56" s="419"/>
      <c r="I56" s="606" t="s">
        <v>168</v>
      </c>
      <c r="J56" s="607"/>
      <c r="K56" s="607"/>
      <c r="L56" s="24"/>
      <c r="M56" s="24"/>
      <c r="N56" s="24"/>
      <c r="O56" s="24"/>
      <c r="P56" s="24"/>
      <c r="Q56" s="24"/>
      <c r="R56" s="453"/>
      <c r="S56" s="453"/>
      <c r="T56" s="453"/>
      <c r="U56" s="453"/>
      <c r="V56" s="453"/>
      <c r="W56" s="453"/>
      <c r="X56" s="453"/>
      <c r="Y56" s="453"/>
      <c r="Z56" s="606" t="s">
        <v>189</v>
      </c>
      <c r="AA56" s="607"/>
      <c r="AB56" s="607"/>
      <c r="AC56" s="607"/>
      <c r="AD56" s="607"/>
      <c r="AE56" s="24"/>
      <c r="AF56" s="453"/>
      <c r="AG56" s="453"/>
      <c r="AH56" s="453"/>
      <c r="AI56" s="453"/>
      <c r="AJ56" s="33"/>
      <c r="AK56" s="24"/>
      <c r="AL56" s="24"/>
      <c r="AM56" s="453"/>
      <c r="AN56" s="612"/>
      <c r="AO56" s="612"/>
      <c r="AP56" s="612"/>
      <c r="AQ56" s="277"/>
      <c r="AR56" s="316"/>
      <c r="AS56" s="316"/>
      <c r="AT56" s="316"/>
      <c r="AU56" s="316"/>
      <c r="AV56" s="316"/>
      <c r="AW56" s="718" t="s">
        <v>141</v>
      </c>
      <c r="AX56" s="718"/>
      <c r="AY56" s="718"/>
      <c r="AZ56" s="718"/>
      <c r="BA56" s="718"/>
      <c r="BB56" s="719"/>
    </row>
    <row r="57" spans="1:54" s="23" customFormat="1" ht="27.75" customHeight="1" x14ac:dyDescent="0.25">
      <c r="A57" s="579"/>
      <c r="B57" s="617"/>
      <c r="C57" s="29"/>
      <c r="D57" s="424"/>
      <c r="E57" s="424"/>
      <c r="F57" s="424"/>
      <c r="G57" s="63"/>
      <c r="H57" s="127"/>
      <c r="I57" s="608"/>
      <c r="J57" s="609"/>
      <c r="K57" s="609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28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08"/>
      <c r="AQ57" s="278"/>
      <c r="AR57" s="317"/>
      <c r="AS57" s="317"/>
      <c r="AT57" s="317"/>
      <c r="AU57" s="317"/>
      <c r="AV57" s="317"/>
      <c r="AW57" s="591" t="s">
        <v>142</v>
      </c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426"/>
      <c r="B58" s="578"/>
      <c r="C58" s="616"/>
      <c r="D58" s="453"/>
      <c r="E58" s="453"/>
      <c r="F58" s="51"/>
      <c r="G58" s="51"/>
      <c r="H58" s="51"/>
      <c r="I58" s="51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679" t="s">
        <v>103</v>
      </c>
      <c r="AO58" s="680"/>
      <c r="AP58" s="680"/>
      <c r="AQ58" s="716"/>
      <c r="AR58" s="716"/>
      <c r="AS58" s="716"/>
      <c r="AT58" s="717" t="s">
        <v>103</v>
      </c>
      <c r="AU58" s="716"/>
      <c r="AV58" s="716"/>
      <c r="AW58" s="680"/>
      <c r="AX58" s="680"/>
      <c r="AY58" s="680"/>
      <c r="AZ58" s="453"/>
      <c r="BA58" s="453"/>
      <c r="BB58" s="453"/>
    </row>
    <row r="59" spans="1:54" s="23" customFormat="1" ht="13.5" hidden="1" customHeight="1" x14ac:dyDescent="0.25">
      <c r="A59" s="427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426"/>
      <c r="B60" s="578"/>
      <c r="C60" s="616"/>
      <c r="D60" s="453"/>
      <c r="E60" s="453"/>
      <c r="F60" s="51"/>
      <c r="G60" s="51"/>
      <c r="H60" s="51"/>
      <c r="I60" s="51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453"/>
      <c r="BA60" s="453"/>
      <c r="BB60" s="453"/>
    </row>
    <row r="61" spans="1:54" s="23" customFormat="1" ht="6" hidden="1" customHeight="1" x14ac:dyDescent="0.25">
      <c r="A61" s="427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0"/>
      <c r="AO62" s="450"/>
      <c r="AP62" s="450"/>
      <c r="AQ62" s="450"/>
      <c r="AR62" s="450"/>
      <c r="AS62" s="450"/>
      <c r="AT62" s="450"/>
      <c r="AU62" s="450"/>
      <c r="AV62" s="450"/>
      <c r="AW62" s="450"/>
      <c r="AX62" s="450"/>
      <c r="AY62" s="450"/>
      <c r="AZ62" s="459"/>
      <c r="BA62" s="459"/>
      <c r="BB62" s="459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425"/>
      <c r="B64" s="420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420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425"/>
    </row>
    <row r="66" spans="1:55" s="75" customFormat="1" ht="20.100000000000001" customHeight="1" x14ac:dyDescent="0.3">
      <c r="A66" s="420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420"/>
      <c r="AS66" s="420"/>
      <c r="AT66" s="425"/>
    </row>
    <row r="67" spans="1:55" s="75" customFormat="1" ht="20.100000000000001" customHeight="1" x14ac:dyDescent="0.3">
      <c r="A67" s="42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425"/>
    </row>
    <row r="68" spans="1:55" s="443" customFormat="1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s="443" customFormat="1" ht="20.100000000000001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685"/>
      <c r="AN69" s="685"/>
      <c r="AO69" s="685"/>
      <c r="AP69" s="685"/>
      <c r="AQ69" s="685"/>
      <c r="AR69" s="685"/>
      <c r="AS69" s="685"/>
      <c r="AT69" s="685"/>
      <c r="AU69" s="685"/>
      <c r="AV69" s="685"/>
      <c r="AW69" s="685"/>
      <c r="AX69" s="685"/>
      <c r="AY69" s="685"/>
      <c r="AZ69" s="685"/>
      <c r="BA69" s="156"/>
      <c r="BB69" s="157"/>
      <c r="BC69" s="157"/>
    </row>
    <row r="70" spans="1:55" s="443" customFormat="1" ht="20.100000000000001" customHeight="1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85"/>
      <c r="BB70" s="156"/>
      <c r="BC70" s="156"/>
    </row>
    <row r="71" spans="1:55" s="443" customFormat="1" ht="20.100000000000001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685"/>
      <c r="AN71" s="685"/>
      <c r="AO71" s="685"/>
      <c r="AP71" s="685"/>
      <c r="AQ71" s="685"/>
      <c r="AR71" s="685"/>
      <c r="AS71" s="685"/>
      <c r="AT71" s="685"/>
      <c r="AU71" s="685"/>
      <c r="AV71" s="685"/>
      <c r="AW71" s="685"/>
      <c r="AX71" s="685"/>
      <c r="AY71" s="685"/>
      <c r="AZ71" s="685"/>
      <c r="BA71" s="685"/>
      <c r="BB71" s="157"/>
      <c r="BC71" s="157"/>
    </row>
    <row r="72" spans="1:55" ht="4.5" customHeight="1" x14ac:dyDescent="0.25"/>
    <row r="73" spans="1:55" ht="20.100000000000001" customHeight="1" x14ac:dyDescent="0.25">
      <c r="A73" s="443"/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</row>
    <row r="74" spans="1:55" ht="20.100000000000001" customHeight="1" x14ac:dyDescent="0.25">
      <c r="A74" s="443"/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443"/>
      <c r="AX74" s="443"/>
      <c r="AY74" s="443"/>
      <c r="AZ74" s="443"/>
      <c r="BA74" s="443"/>
      <c r="BB74" s="443"/>
      <c r="BC74" s="443"/>
    </row>
    <row r="75" spans="1:55" x14ac:dyDescent="0.25">
      <c r="A75" s="443"/>
      <c r="B75" s="443"/>
      <c r="C75" s="443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</row>
    <row r="76" spans="1:55" x14ac:dyDescent="0.25">
      <c r="A76" s="443"/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</row>
    <row r="77" spans="1:55" x14ac:dyDescent="0.25">
      <c r="A77" s="443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3"/>
      <c r="AZ77" s="443"/>
      <c r="BA77" s="443"/>
      <c r="BB77" s="443"/>
      <c r="BC77" s="443"/>
    </row>
    <row r="78" spans="1:55" x14ac:dyDescent="0.25">
      <c r="A78" s="443"/>
      <c r="B78" s="443"/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</row>
    <row r="79" spans="1:55" x14ac:dyDescent="0.25">
      <c r="A79" s="443"/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</row>
    <row r="80" spans="1:55" x14ac:dyDescent="0.25">
      <c r="A80" s="443"/>
      <c r="B80" s="443"/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  <c r="BC80" s="443"/>
    </row>
    <row r="81" spans="1:55" x14ac:dyDescent="0.25">
      <c r="A81" s="443"/>
      <c r="B81" s="443"/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  <c r="BC81" s="443"/>
    </row>
    <row r="82" spans="1:55" x14ac:dyDescent="0.25">
      <c r="A82" s="443"/>
      <c r="B82" s="443"/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</row>
    <row r="83" spans="1:55" x14ac:dyDescent="0.25">
      <c r="A83" s="443"/>
      <c r="B83" s="443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</row>
    <row r="84" spans="1:55" x14ac:dyDescent="0.25">
      <c r="A84" s="443"/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</row>
    <row r="85" spans="1:55" x14ac:dyDescent="0.25">
      <c r="A85" s="443"/>
      <c r="B85" s="443"/>
      <c r="C85" s="443"/>
      <c r="D85" s="443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</row>
    <row r="86" spans="1:55" x14ac:dyDescent="0.25">
      <c r="A86" s="443"/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</row>
  </sheetData>
  <mergeCells count="177">
    <mergeCell ref="Z56:AD57"/>
    <mergeCell ref="A9:XFD9"/>
    <mergeCell ref="A10:XFD10"/>
    <mergeCell ref="A11:XFD11"/>
    <mergeCell ref="A12:XFD12"/>
    <mergeCell ref="A14:B14"/>
    <mergeCell ref="C14:AX14"/>
    <mergeCell ref="AY19:BB19"/>
    <mergeCell ref="AP19:AT19"/>
    <mergeCell ref="AU19:AX19"/>
    <mergeCell ref="F19:F23"/>
    <mergeCell ref="G19:K19"/>
    <mergeCell ref="L19:O19"/>
    <mergeCell ref="Y19:AB19"/>
    <mergeCell ref="G22:AS22"/>
    <mergeCell ref="A16:B16"/>
    <mergeCell ref="A19:A23"/>
    <mergeCell ref="B19:B23"/>
    <mergeCell ref="C19:C23"/>
    <mergeCell ref="D19:D23"/>
    <mergeCell ref="E19:E23"/>
    <mergeCell ref="A6:AZ6"/>
    <mergeCell ref="A7:AZ7"/>
    <mergeCell ref="A8:AZ8"/>
    <mergeCell ref="AR2:AZ2"/>
    <mergeCell ref="AR3:AZ3"/>
    <mergeCell ref="AV4:BA4"/>
    <mergeCell ref="Y15:AB15"/>
    <mergeCell ref="AC15:AF15"/>
    <mergeCell ref="AG15:AK15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P19:T19"/>
    <mergeCell ref="U19:X19"/>
    <mergeCell ref="AC19:AG19"/>
    <mergeCell ref="AH19:AK19"/>
    <mergeCell ref="A26:A27"/>
    <mergeCell ref="B26:B27"/>
    <mergeCell ref="I26:J26"/>
    <mergeCell ref="K26:K27"/>
    <mergeCell ref="L26:L27"/>
    <mergeCell ref="I27:J27"/>
    <mergeCell ref="A34:A35"/>
    <mergeCell ref="B34:B35"/>
    <mergeCell ref="I34:J34"/>
    <mergeCell ref="K34:K35"/>
    <mergeCell ref="L34:L35"/>
    <mergeCell ref="I35:J35"/>
    <mergeCell ref="A28:A29"/>
    <mergeCell ref="A24:A25"/>
    <mergeCell ref="B24:B25"/>
    <mergeCell ref="I24:J24"/>
    <mergeCell ref="K24:K25"/>
    <mergeCell ref="L24:L25"/>
    <mergeCell ref="A32:A33"/>
    <mergeCell ref="B32:B33"/>
    <mergeCell ref="K32:K33"/>
    <mergeCell ref="L32:L33"/>
    <mergeCell ref="A30:A31"/>
    <mergeCell ref="B30:B31"/>
    <mergeCell ref="I30:J30"/>
    <mergeCell ref="K30:K31"/>
    <mergeCell ref="L30:L31"/>
    <mergeCell ref="Z42:AC42"/>
    <mergeCell ref="B38:B39"/>
    <mergeCell ref="L38:L39"/>
    <mergeCell ref="A40:A41"/>
    <mergeCell ref="B40:B41"/>
    <mergeCell ref="L40:L41"/>
    <mergeCell ref="I41:J41"/>
    <mergeCell ref="A36:A37"/>
    <mergeCell ref="B36:B37"/>
    <mergeCell ref="I36:J36"/>
    <mergeCell ref="K36:K37"/>
    <mergeCell ref="L36:L37"/>
    <mergeCell ref="I37:J37"/>
    <mergeCell ref="AN30:AN31"/>
    <mergeCell ref="I31:J31"/>
    <mergeCell ref="B28:B29"/>
    <mergeCell ref="I28:J28"/>
    <mergeCell ref="K28:K29"/>
    <mergeCell ref="A46:A47"/>
    <mergeCell ref="B46:B47"/>
    <mergeCell ref="I46:J46"/>
    <mergeCell ref="I47:J47"/>
    <mergeCell ref="Z47:AC47"/>
    <mergeCell ref="Z46:AC46"/>
    <mergeCell ref="A44:A45"/>
    <mergeCell ref="B44:B45"/>
    <mergeCell ref="I44:J44"/>
    <mergeCell ref="L44:L45"/>
    <mergeCell ref="I45:J45"/>
    <mergeCell ref="Z45:AC45"/>
    <mergeCell ref="Z44:AC44"/>
    <mergeCell ref="A42:A43"/>
    <mergeCell ref="B42:B43"/>
    <mergeCell ref="I42:J42"/>
    <mergeCell ref="L42:L43"/>
    <mergeCell ref="I43:J43"/>
    <mergeCell ref="Z43:AC43"/>
    <mergeCell ref="A52:A53"/>
    <mergeCell ref="B52:B53"/>
    <mergeCell ref="I52:J52"/>
    <mergeCell ref="I53:J53"/>
    <mergeCell ref="AW55:BB55"/>
    <mergeCell ref="BA48:BA49"/>
    <mergeCell ref="BB48:BB49"/>
    <mergeCell ref="B50:B51"/>
    <mergeCell ref="I50:J50"/>
    <mergeCell ref="Z51:AC51"/>
    <mergeCell ref="Z50:AC50"/>
    <mergeCell ref="Z49:AC49"/>
    <mergeCell ref="AS48:AS49"/>
    <mergeCell ref="AW48:AW49"/>
    <mergeCell ref="AX48:AX49"/>
    <mergeCell ref="AY48:AY49"/>
    <mergeCell ref="AZ48:AZ49"/>
    <mergeCell ref="B48:B49"/>
    <mergeCell ref="L48:L49"/>
    <mergeCell ref="AE48:AE49"/>
    <mergeCell ref="AQ48:AQ49"/>
    <mergeCell ref="AR48:AR49"/>
    <mergeCell ref="Z48:AC48"/>
    <mergeCell ref="C60:C61"/>
    <mergeCell ref="A54:A55"/>
    <mergeCell ref="B54:B55"/>
    <mergeCell ref="I54:J54"/>
    <mergeCell ref="AN54:AN55"/>
    <mergeCell ref="AO54:AO55"/>
    <mergeCell ref="AP54:AP55"/>
    <mergeCell ref="AW54:BB54"/>
    <mergeCell ref="I55:J55"/>
    <mergeCell ref="Z53:AC53"/>
    <mergeCell ref="AF64:AP64"/>
    <mergeCell ref="AF66:AQ66"/>
    <mergeCell ref="AW57:BB57"/>
    <mergeCell ref="AW53:BB53"/>
    <mergeCell ref="I25:J25"/>
    <mergeCell ref="AL19:AO19"/>
    <mergeCell ref="AO70:BA70"/>
    <mergeCell ref="AM71:BA71"/>
    <mergeCell ref="B65:K65"/>
    <mergeCell ref="L65:AM65"/>
    <mergeCell ref="L67:AM67"/>
    <mergeCell ref="AM69:AZ69"/>
    <mergeCell ref="A56:A57"/>
    <mergeCell ref="B56:B57"/>
    <mergeCell ref="I56:K57"/>
    <mergeCell ref="L66:X66"/>
    <mergeCell ref="AN56:AN57"/>
    <mergeCell ref="AO56:AO57"/>
    <mergeCell ref="AP56:AP57"/>
    <mergeCell ref="AW56:BB56"/>
    <mergeCell ref="L64:U64"/>
    <mergeCell ref="B58:B59"/>
    <mergeCell ref="C58:C59"/>
    <mergeCell ref="AN58:AS59"/>
    <mergeCell ref="AT58:AY59"/>
    <mergeCell ref="B60:B61"/>
    <mergeCell ref="L28:L29"/>
    <mergeCell ref="I29:J29"/>
    <mergeCell ref="AU24:AV51"/>
    <mergeCell ref="AT48:AT49"/>
    <mergeCell ref="Z41:AC41"/>
    <mergeCell ref="Z39:AC39"/>
    <mergeCell ref="Z33:AC33"/>
    <mergeCell ref="Z32:AC32"/>
    <mergeCell ref="AD48:AD49"/>
    <mergeCell ref="Z55:AC55"/>
    <mergeCell ref="Z54:AC54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0"/>
  <sheetViews>
    <sheetView tabSelected="1" view="pageBreakPreview" topLeftCell="A38" zoomScaleNormal="100" zoomScaleSheetLayoutView="100" workbookViewId="0">
      <selection activeCell="AN58" sqref="AN58:AN59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5" width="4.42578125" customWidth="1"/>
    <col min="56" max="57" width="0" hidden="1" customWidth="1"/>
    <col min="58" max="58" width="0.28515625" customWidth="1"/>
  </cols>
  <sheetData>
    <row r="1" spans="1:91" s="521" customFormat="1" ht="4.5" customHeight="1" x14ac:dyDescent="0.25"/>
    <row r="2" spans="1:91" s="443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443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443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521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520"/>
      <c r="AW5" s="520"/>
      <c r="AX5" s="520"/>
      <c r="AY5" s="520"/>
      <c r="AZ5" s="520"/>
      <c r="BA5" s="520"/>
      <c r="BB5" s="274"/>
      <c r="BC5" s="274"/>
    </row>
    <row r="6" spans="1:91" s="443" customFormat="1" ht="21" customHeight="1" x14ac:dyDescent="0.25">
      <c r="A6" s="683" t="s">
        <v>195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443" customFormat="1" ht="21" customHeight="1" x14ac:dyDescent="0.25">
      <c r="A7" s="695" t="s">
        <v>143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443" customFormat="1" ht="21" customHeight="1" x14ac:dyDescent="0.25">
      <c r="A8" s="689" t="s">
        <v>166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167</v>
      </c>
    </row>
    <row r="10" spans="1:91" s="705" customFormat="1" ht="21" customHeight="1" x14ac:dyDescent="0.25">
      <c r="A10" s="689" t="s">
        <v>145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423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69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70</v>
      </c>
      <c r="AR17" s="7" t="s">
        <v>70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287" t="s">
        <v>23</v>
      </c>
      <c r="AZ17" s="287" t="s">
        <v>55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3"/>
      <c r="T19" s="654"/>
      <c r="U19" s="652" t="s">
        <v>5</v>
      </c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3"/>
      <c r="AG19" s="654"/>
      <c r="AH19" s="652" t="s">
        <v>8</v>
      </c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3"/>
      <c r="AT19" s="654"/>
      <c r="AU19" s="652" t="s">
        <v>11</v>
      </c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31</v>
      </c>
      <c r="H20" s="128">
        <v>7</v>
      </c>
      <c r="I20" s="128">
        <v>14</v>
      </c>
      <c r="J20" s="128">
        <v>21</v>
      </c>
      <c r="K20" s="128">
        <v>28</v>
      </c>
      <c r="L20" s="128">
        <v>5</v>
      </c>
      <c r="M20" s="128">
        <v>12</v>
      </c>
      <c r="N20" s="128">
        <v>19</v>
      </c>
      <c r="O20" s="128">
        <v>26</v>
      </c>
      <c r="P20" s="128">
        <v>2</v>
      </c>
      <c r="Q20" s="128">
        <v>9</v>
      </c>
      <c r="R20" s="128">
        <v>16</v>
      </c>
      <c r="S20" s="16">
        <v>23</v>
      </c>
      <c r="T20" s="16">
        <v>30</v>
      </c>
      <c r="U20" s="16">
        <v>7</v>
      </c>
      <c r="V20" s="16">
        <v>14</v>
      </c>
      <c r="W20" s="16">
        <v>21</v>
      </c>
      <c r="X20" s="17">
        <v>28</v>
      </c>
      <c r="Y20" s="17">
        <v>4</v>
      </c>
      <c r="Z20" s="17">
        <v>11</v>
      </c>
      <c r="AA20" s="17">
        <v>18</v>
      </c>
      <c r="AB20" s="17">
        <v>25</v>
      </c>
      <c r="AC20" s="17">
        <v>1</v>
      </c>
      <c r="AD20" s="17">
        <v>8</v>
      </c>
      <c r="AE20" s="17">
        <v>15</v>
      </c>
      <c r="AF20" s="17">
        <v>22</v>
      </c>
      <c r="AG20" s="17">
        <v>29</v>
      </c>
      <c r="AH20" s="17">
        <v>7</v>
      </c>
      <c r="AI20" s="17">
        <v>14</v>
      </c>
      <c r="AJ20" s="17">
        <v>21</v>
      </c>
      <c r="AK20" s="17">
        <v>28</v>
      </c>
      <c r="AL20" s="17">
        <v>4</v>
      </c>
      <c r="AM20" s="17">
        <v>11</v>
      </c>
      <c r="AN20" s="17">
        <v>18</v>
      </c>
      <c r="AO20" s="17">
        <v>25</v>
      </c>
      <c r="AP20" s="17">
        <v>2</v>
      </c>
      <c r="AQ20" s="17">
        <v>9</v>
      </c>
      <c r="AR20" s="17">
        <v>16</v>
      </c>
      <c r="AS20" s="17">
        <v>23</v>
      </c>
      <c r="AT20" s="17">
        <v>30</v>
      </c>
      <c r="AU20" s="17">
        <v>6</v>
      </c>
      <c r="AV20" s="17">
        <v>13</v>
      </c>
      <c r="AW20" s="17">
        <v>20</v>
      </c>
      <c r="AX20" s="17">
        <v>27</v>
      </c>
      <c r="AY20" s="17">
        <v>4</v>
      </c>
      <c r="AZ20" s="18">
        <v>11</v>
      </c>
      <c r="BA20" s="19">
        <v>18</v>
      </c>
      <c r="BB20" s="19">
        <v>25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29</v>
      </c>
      <c r="H21" s="128">
        <v>5</v>
      </c>
      <c r="I21" s="128">
        <v>12</v>
      </c>
      <c r="J21" s="128">
        <v>19</v>
      </c>
      <c r="K21" s="128">
        <v>26</v>
      </c>
      <c r="L21" s="128">
        <v>3</v>
      </c>
      <c r="M21" s="128">
        <v>10</v>
      </c>
      <c r="N21" s="128">
        <v>17</v>
      </c>
      <c r="O21" s="128">
        <v>24</v>
      </c>
      <c r="P21" s="128">
        <v>31</v>
      </c>
      <c r="Q21" s="128">
        <v>7</v>
      </c>
      <c r="R21" s="128">
        <v>14</v>
      </c>
      <c r="S21" s="128">
        <v>21</v>
      </c>
      <c r="T21" s="16">
        <v>28</v>
      </c>
      <c r="U21" s="16">
        <v>5</v>
      </c>
      <c r="V21" s="16">
        <v>12</v>
      </c>
      <c r="W21" s="16">
        <v>19</v>
      </c>
      <c r="X21" s="16">
        <v>26</v>
      </c>
      <c r="Y21" s="17">
        <v>2</v>
      </c>
      <c r="Z21" s="17">
        <v>9</v>
      </c>
      <c r="AA21" s="17">
        <v>16</v>
      </c>
      <c r="AB21" s="17">
        <v>23</v>
      </c>
      <c r="AC21" s="17">
        <v>30</v>
      </c>
      <c r="AD21" s="17">
        <v>6</v>
      </c>
      <c r="AE21" s="17">
        <v>13</v>
      </c>
      <c r="AF21" s="17">
        <v>20</v>
      </c>
      <c r="AG21" s="17">
        <v>27</v>
      </c>
      <c r="AH21" s="17">
        <v>6</v>
      </c>
      <c r="AI21" s="17">
        <v>13</v>
      </c>
      <c r="AJ21" s="17">
        <v>20</v>
      </c>
      <c r="AK21" s="17">
        <v>27</v>
      </c>
      <c r="AL21" s="17">
        <v>3</v>
      </c>
      <c r="AM21" s="17">
        <v>10</v>
      </c>
      <c r="AN21" s="17">
        <v>17</v>
      </c>
      <c r="AO21" s="17">
        <v>24</v>
      </c>
      <c r="AP21" s="17">
        <v>1</v>
      </c>
      <c r="AQ21" s="17">
        <v>8</v>
      </c>
      <c r="AR21" s="17">
        <v>15</v>
      </c>
      <c r="AS21" s="17">
        <v>22</v>
      </c>
      <c r="AT21" s="17">
        <v>29</v>
      </c>
      <c r="AU21" s="17">
        <v>5</v>
      </c>
      <c r="AV21" s="17">
        <v>12</v>
      </c>
      <c r="AW21" s="17">
        <v>19</v>
      </c>
      <c r="AX21" s="17">
        <v>26</v>
      </c>
      <c r="AY21" s="17">
        <v>3</v>
      </c>
      <c r="AZ21" s="17">
        <v>10</v>
      </c>
      <c r="BA21" s="18">
        <v>17</v>
      </c>
      <c r="BB21" s="19">
        <v>24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449" t="s">
        <v>18</v>
      </c>
      <c r="H23" s="449" t="s">
        <v>19</v>
      </c>
      <c r="I23" s="449" t="s">
        <v>20</v>
      </c>
      <c r="J23" s="449" t="s">
        <v>21</v>
      </c>
      <c r="K23" s="449" t="s">
        <v>22</v>
      </c>
      <c r="L23" s="449" t="s">
        <v>23</v>
      </c>
      <c r="M23" s="449" t="s">
        <v>24</v>
      </c>
      <c r="N23" s="449" t="s">
        <v>25</v>
      </c>
      <c r="O23" s="449" t="s">
        <v>26</v>
      </c>
      <c r="P23" s="449" t="s">
        <v>27</v>
      </c>
      <c r="Q23" s="449" t="s">
        <v>28</v>
      </c>
      <c r="R23" s="449" t="s">
        <v>29</v>
      </c>
      <c r="S23" s="449" t="s">
        <v>30</v>
      </c>
      <c r="T23" s="449" t="s">
        <v>31</v>
      </c>
      <c r="U23" s="449" t="s">
        <v>32</v>
      </c>
      <c r="V23" s="449" t="s">
        <v>33</v>
      </c>
      <c r="W23" s="449" t="s">
        <v>34</v>
      </c>
      <c r="X23" s="449" t="s">
        <v>35</v>
      </c>
      <c r="Y23" s="449" t="s">
        <v>36</v>
      </c>
      <c r="Z23" s="449" t="s">
        <v>37</v>
      </c>
      <c r="AA23" s="449" t="s">
        <v>38</v>
      </c>
      <c r="AB23" s="449" t="s">
        <v>39</v>
      </c>
      <c r="AC23" s="449" t="s">
        <v>40</v>
      </c>
      <c r="AD23" s="449" t="s">
        <v>41</v>
      </c>
      <c r="AE23" s="449" t="s">
        <v>42</v>
      </c>
      <c r="AF23" s="449" t="s">
        <v>43</v>
      </c>
      <c r="AG23" s="449" t="s">
        <v>44</v>
      </c>
      <c r="AH23" s="449" t="s">
        <v>45</v>
      </c>
      <c r="AI23" s="449" t="s">
        <v>46</v>
      </c>
      <c r="AJ23" s="449" t="s">
        <v>47</v>
      </c>
      <c r="AK23" s="449" t="s">
        <v>48</v>
      </c>
      <c r="AL23" s="449" t="s">
        <v>49</v>
      </c>
      <c r="AM23" s="449" t="s">
        <v>50</v>
      </c>
      <c r="AN23" s="449" t="s">
        <v>51</v>
      </c>
      <c r="AO23" s="449" t="s">
        <v>52</v>
      </c>
      <c r="AP23" s="449" t="s">
        <v>53</v>
      </c>
      <c r="AQ23" s="449" t="s">
        <v>54</v>
      </c>
      <c r="AR23" s="449" t="s">
        <v>55</v>
      </c>
      <c r="AS23" s="449" t="s">
        <v>56</v>
      </c>
      <c r="AT23" s="449" t="s">
        <v>57</v>
      </c>
      <c r="AU23" s="449" t="s">
        <v>58</v>
      </c>
      <c r="AV23" s="449" t="s">
        <v>59</v>
      </c>
      <c r="AW23" s="449" t="s">
        <v>60</v>
      </c>
      <c r="AX23" s="449" t="s">
        <v>61</v>
      </c>
      <c r="AY23" s="449" t="s">
        <v>62</v>
      </c>
      <c r="AZ23" s="449" t="s">
        <v>63</v>
      </c>
      <c r="BA23" s="449" t="s">
        <v>64</v>
      </c>
      <c r="BB23" s="449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436"/>
      <c r="F24" s="436">
        <v>12</v>
      </c>
      <c r="G24" s="90"/>
      <c r="H24" s="436"/>
      <c r="I24" s="665">
        <v>12</v>
      </c>
      <c r="J24" s="670"/>
      <c r="K24" s="614"/>
      <c r="L24" s="614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318"/>
      <c r="AA24" s="319"/>
      <c r="AB24" s="319"/>
      <c r="AC24" s="319"/>
      <c r="AD24" s="93"/>
      <c r="AE24" s="93"/>
      <c r="AF24" s="95"/>
      <c r="AG24" s="453"/>
      <c r="AH24" s="453"/>
      <c r="AI24" s="453"/>
      <c r="AJ24" s="26"/>
      <c r="AK24" s="24"/>
      <c r="AL24" s="24"/>
      <c r="AM24" s="453"/>
      <c r="AN24" s="453"/>
      <c r="AO24" s="26"/>
      <c r="AP24" s="453"/>
      <c r="AQ24" s="428"/>
      <c r="AR24" s="428"/>
      <c r="AS24" s="453"/>
      <c r="AT24" s="568"/>
      <c r="AU24" s="771" t="s">
        <v>151</v>
      </c>
      <c r="AV24" s="745"/>
      <c r="AW24" s="428"/>
      <c r="AX24" s="428"/>
      <c r="AY24" s="453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433"/>
      <c r="F25" s="433"/>
      <c r="G25" s="97"/>
      <c r="H25" s="433"/>
      <c r="I25" s="663">
        <v>4</v>
      </c>
      <c r="J25" s="669"/>
      <c r="K25" s="615"/>
      <c r="L25" s="615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320"/>
      <c r="AA25" s="321"/>
      <c r="AB25" s="321"/>
      <c r="AC25" s="321"/>
      <c r="AD25" s="100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430"/>
      <c r="AR25" s="430"/>
      <c r="AS25" s="29"/>
      <c r="AT25" s="29"/>
      <c r="AU25" s="772"/>
      <c r="AV25" s="747"/>
      <c r="AW25" s="430"/>
      <c r="AX25" s="430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 t="shared" ref="C26:C31" si="0">SUM(D26:F26)</f>
        <v>12</v>
      </c>
      <c r="D26" s="90">
        <v>6</v>
      </c>
      <c r="E26" s="436"/>
      <c r="F26" s="436">
        <v>6</v>
      </c>
      <c r="G26" s="90"/>
      <c r="H26" s="436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318"/>
      <c r="AA26" s="319"/>
      <c r="AB26" s="319"/>
      <c r="AC26" s="319"/>
      <c r="AD26" s="103"/>
      <c r="AE26" s="103"/>
      <c r="AF26" s="451"/>
      <c r="AG26" s="453"/>
      <c r="AH26" s="453"/>
      <c r="AI26" s="453"/>
      <c r="AJ26" s="33"/>
      <c r="AK26" s="24"/>
      <c r="AL26" s="24"/>
      <c r="AM26" s="453"/>
      <c r="AN26" s="453"/>
      <c r="AP26" s="453"/>
      <c r="AQ26" s="454"/>
      <c r="AR26" s="454"/>
      <c r="AS26" s="453"/>
      <c r="AT26" s="568"/>
      <c r="AU26" s="772"/>
      <c r="AV26" s="747"/>
      <c r="AW26" s="454"/>
      <c r="AX26" s="454"/>
      <c r="AY26" s="453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si="0"/>
        <v>4</v>
      </c>
      <c r="D27" s="97">
        <v>4</v>
      </c>
      <c r="E27" s="433"/>
      <c r="F27" s="433"/>
      <c r="G27" s="97"/>
      <c r="H27" s="433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320"/>
      <c r="AA27" s="321"/>
      <c r="AB27" s="321"/>
      <c r="AC27" s="321"/>
      <c r="AD27" s="107"/>
      <c r="AE27" s="107"/>
      <c r="AF27" s="457"/>
      <c r="AG27" s="29"/>
      <c r="AH27" s="29"/>
      <c r="AI27" s="29"/>
      <c r="AJ27" s="30"/>
      <c r="AK27" s="28"/>
      <c r="AL27" s="28"/>
      <c r="AM27" s="29"/>
      <c r="AN27" s="29"/>
      <c r="AP27" s="29"/>
      <c r="AQ27" s="424"/>
      <c r="AR27" s="430"/>
      <c r="AS27" s="29"/>
      <c r="AT27" s="29"/>
      <c r="AU27" s="772"/>
      <c r="AV27" s="747"/>
      <c r="AW27" s="424"/>
      <c r="AX27" s="430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 t="shared" si="0"/>
        <v>12</v>
      </c>
      <c r="D28" s="90">
        <v>4</v>
      </c>
      <c r="E28" s="436"/>
      <c r="F28" s="436">
        <v>8</v>
      </c>
      <c r="G28" s="90"/>
      <c r="H28" s="436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318"/>
      <c r="AA28" s="319"/>
      <c r="AB28" s="319"/>
      <c r="AC28" s="319"/>
      <c r="AD28" s="103"/>
      <c r="AE28" s="103"/>
      <c r="AF28" s="451"/>
      <c r="AG28" s="453"/>
      <c r="AH28" s="453"/>
      <c r="AI28" s="453"/>
      <c r="AJ28" s="33"/>
      <c r="AK28" s="24"/>
      <c r="AL28" s="24"/>
      <c r="AM28" s="453"/>
      <c r="AN28" s="453"/>
      <c r="AO28" s="33"/>
      <c r="AP28" s="453"/>
      <c r="AQ28" s="454"/>
      <c r="AR28" s="454"/>
      <c r="AS28" s="453"/>
      <c r="AT28" s="568"/>
      <c r="AU28" s="772"/>
      <c r="AV28" s="747"/>
      <c r="AW28" s="454"/>
      <c r="AX28" s="454"/>
      <c r="AY28" s="453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433"/>
      <c r="F29" s="433"/>
      <c r="G29" s="97"/>
      <c r="H29" s="433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320"/>
      <c r="AA29" s="321"/>
      <c r="AB29" s="321"/>
      <c r="AC29" s="321"/>
      <c r="AD29" s="283"/>
      <c r="AE29" s="283"/>
      <c r="AF29" s="457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424"/>
      <c r="AR29" s="430"/>
      <c r="AS29" s="29"/>
      <c r="AT29" s="29"/>
      <c r="AU29" s="772"/>
      <c r="AV29" s="747"/>
      <c r="AW29" s="424"/>
      <c r="AX29" s="430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 t="shared" si="0"/>
        <v>18</v>
      </c>
      <c r="D30" s="90">
        <v>8</v>
      </c>
      <c r="E30" s="436"/>
      <c r="F30" s="436">
        <v>10</v>
      </c>
      <c r="G30" s="90"/>
      <c r="H30" s="436"/>
      <c r="I30" s="665">
        <v>8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125"/>
      <c r="AA30" s="117"/>
      <c r="AB30" s="117"/>
      <c r="AC30" s="92"/>
      <c r="AD30" s="439"/>
      <c r="AE30" s="421"/>
      <c r="AF30" s="92"/>
      <c r="AG30" s="24"/>
      <c r="AH30" s="453"/>
      <c r="AI30" s="453"/>
      <c r="AJ30" s="33"/>
      <c r="AK30" s="24"/>
      <c r="AL30" s="24"/>
      <c r="AM30" s="453"/>
      <c r="AN30" s="612"/>
      <c r="AO30" s="33"/>
      <c r="AP30" s="453"/>
      <c r="AQ30" s="454"/>
      <c r="AR30" s="454"/>
      <c r="AS30" s="453"/>
      <c r="AT30" s="568"/>
      <c r="AU30" s="772"/>
      <c r="AV30" s="747"/>
      <c r="AW30" s="454"/>
      <c r="AX30" s="454"/>
      <c r="AY30" s="453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8</v>
      </c>
      <c r="D31" s="97">
        <v>8</v>
      </c>
      <c r="E31" s="433"/>
      <c r="F31" s="433"/>
      <c r="G31" s="97"/>
      <c r="H31" s="433"/>
      <c r="I31" s="663">
        <v>8</v>
      </c>
      <c r="J31" s="669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433"/>
      <c r="Z31" s="115"/>
      <c r="AA31" s="284"/>
      <c r="AB31" s="284"/>
      <c r="AC31" s="99"/>
      <c r="AD31" s="441"/>
      <c r="AE31" s="441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430"/>
      <c r="AR31" s="430"/>
      <c r="AS31" s="29"/>
      <c r="AT31" s="29"/>
      <c r="AU31" s="772"/>
      <c r="AV31" s="747"/>
      <c r="AW31" s="430"/>
      <c r="AX31" s="430"/>
      <c r="AY31" s="29"/>
      <c r="AZ31" s="30"/>
      <c r="BA31" s="28"/>
      <c r="BB31" s="28"/>
    </row>
    <row r="32" spans="1:99" s="23" customFormat="1" ht="15.75" x14ac:dyDescent="0.25">
      <c r="A32" s="667" t="s">
        <v>22</v>
      </c>
      <c r="B32" s="634" t="s">
        <v>85</v>
      </c>
      <c r="C32" s="90">
        <v>34</v>
      </c>
      <c r="D32" s="96"/>
      <c r="E32" s="116">
        <v>18</v>
      </c>
      <c r="F32" s="116">
        <v>16</v>
      </c>
      <c r="G32" s="96"/>
      <c r="H32" s="245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45"/>
      <c r="Z32" s="665">
        <v>18</v>
      </c>
      <c r="AA32" s="670"/>
      <c r="AB32" s="670"/>
      <c r="AC32" s="666"/>
      <c r="AD32" s="439"/>
      <c r="AE32" s="439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417"/>
      <c r="AR32" s="417"/>
      <c r="AS32" s="43"/>
      <c r="AT32" s="43"/>
      <c r="AU32" s="772"/>
      <c r="AV32" s="747"/>
      <c r="AW32" s="417"/>
      <c r="AX32" s="417"/>
      <c r="AY32" s="43"/>
      <c r="AZ32" s="44"/>
      <c r="BA32" s="45"/>
      <c r="BB32" s="45"/>
    </row>
    <row r="33" spans="1:54" s="23" customFormat="1" ht="18.75" customHeight="1" x14ac:dyDescent="0.25">
      <c r="A33" s="668"/>
      <c r="B33" s="635"/>
      <c r="C33" s="96">
        <v>6</v>
      </c>
      <c r="D33" s="96"/>
      <c r="E33" s="245">
        <v>6</v>
      </c>
      <c r="F33" s="245"/>
      <c r="G33" s="96"/>
      <c r="H33" s="245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45"/>
      <c r="Z33" s="663">
        <v>6</v>
      </c>
      <c r="AA33" s="669"/>
      <c r="AB33" s="669"/>
      <c r="AC33" s="664"/>
      <c r="AD33" s="441"/>
      <c r="AE33" s="441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418"/>
      <c r="AR33" s="418"/>
      <c r="AS33" s="43"/>
      <c r="AT33" s="43"/>
      <c r="AU33" s="772"/>
      <c r="AV33" s="747"/>
      <c r="AW33" s="418"/>
      <c r="AX33" s="418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 t="shared" ref="C34:C39" si="1">SUM(D34:F34)</f>
        <v>34</v>
      </c>
      <c r="D34" s="90">
        <v>10</v>
      </c>
      <c r="E34" s="436">
        <v>6</v>
      </c>
      <c r="F34" s="436">
        <v>18</v>
      </c>
      <c r="G34" s="90"/>
      <c r="H34" s="436"/>
      <c r="I34" s="665">
        <v>10</v>
      </c>
      <c r="J34" s="670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70"/>
      <c r="AD34" s="438"/>
      <c r="AE34" s="438"/>
      <c r="AF34" s="111"/>
      <c r="AG34" s="453"/>
      <c r="AH34" s="453"/>
      <c r="AI34" s="453"/>
      <c r="AJ34" s="33"/>
      <c r="AK34" s="24"/>
      <c r="AL34" s="24"/>
      <c r="AM34" s="453"/>
      <c r="AN34" s="453"/>
      <c r="AO34" s="33"/>
      <c r="AP34" s="453"/>
      <c r="AQ34" s="454"/>
      <c r="AR34" s="454"/>
      <c r="AS34" s="453"/>
      <c r="AT34" s="568"/>
      <c r="AU34" s="772"/>
      <c r="AV34" s="747"/>
      <c r="AW34" s="454"/>
      <c r="AX34" s="454"/>
      <c r="AY34" s="453"/>
      <c r="AZ34" s="33"/>
      <c r="BA34" s="24"/>
      <c r="BB34" s="24"/>
    </row>
    <row r="35" spans="1:54" s="23" customFormat="1" ht="15.75" x14ac:dyDescent="0.25">
      <c r="A35" s="668"/>
      <c r="B35" s="635"/>
      <c r="C35" s="96">
        <f t="shared" si="1"/>
        <v>12</v>
      </c>
      <c r="D35" s="97">
        <v>2</v>
      </c>
      <c r="E35" s="433">
        <v>10</v>
      </c>
      <c r="F35" s="433"/>
      <c r="G35" s="97"/>
      <c r="H35" s="433"/>
      <c r="I35" s="663">
        <v>2</v>
      </c>
      <c r="J35" s="669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422"/>
      <c r="V35" s="97"/>
      <c r="W35" s="97"/>
      <c r="X35" s="97"/>
      <c r="Y35" s="97"/>
      <c r="Z35" s="663">
        <v>10</v>
      </c>
      <c r="AA35" s="669"/>
      <c r="AB35" s="669"/>
      <c r="AC35" s="669"/>
      <c r="AD35" s="440"/>
      <c r="AE35" s="440"/>
      <c r="AF35" s="112"/>
      <c r="AG35" s="29"/>
      <c r="AH35" s="29"/>
      <c r="AI35" s="29"/>
      <c r="AJ35" s="30"/>
      <c r="AK35" s="28"/>
      <c r="AL35" s="28"/>
      <c r="AM35" s="418"/>
      <c r="AN35" s="29"/>
      <c r="AO35" s="30"/>
      <c r="AP35" s="29"/>
      <c r="AQ35" s="430"/>
      <c r="AR35" s="430"/>
      <c r="AS35" s="29"/>
      <c r="AT35" s="29"/>
      <c r="AU35" s="772"/>
      <c r="AV35" s="747"/>
      <c r="AW35" s="430"/>
      <c r="AX35" s="430"/>
      <c r="AY35" s="29"/>
      <c r="AZ35" s="30"/>
      <c r="BA35" s="28"/>
      <c r="BB35" s="28"/>
    </row>
    <row r="36" spans="1:54" s="23" customFormat="1" ht="15.75" x14ac:dyDescent="0.25">
      <c r="A36" s="667" t="s">
        <v>24</v>
      </c>
      <c r="B36" s="634" t="s">
        <v>87</v>
      </c>
      <c r="C36" s="90">
        <f t="shared" si="1"/>
        <v>30</v>
      </c>
      <c r="D36" s="90">
        <v>14</v>
      </c>
      <c r="E36" s="436"/>
      <c r="F36" s="436">
        <v>16</v>
      </c>
      <c r="G36" s="90"/>
      <c r="H36" s="436"/>
      <c r="I36" s="665">
        <v>14</v>
      </c>
      <c r="J36" s="670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125"/>
      <c r="AA36" s="117"/>
      <c r="AB36" s="117"/>
      <c r="AC36" s="117"/>
      <c r="AD36" s="421"/>
      <c r="AE36" s="421"/>
      <c r="AF36" s="437"/>
      <c r="AG36" s="453"/>
      <c r="AH36" s="453"/>
      <c r="AI36" s="453"/>
      <c r="AJ36" s="33"/>
      <c r="AK36" s="24"/>
      <c r="AL36" s="24"/>
      <c r="AM36" s="453"/>
      <c r="AN36" s="453"/>
      <c r="AO36" s="33"/>
      <c r="AP36" s="453"/>
      <c r="AQ36" s="454"/>
      <c r="AR36" s="454"/>
      <c r="AS36" s="453"/>
      <c r="AT36" s="568"/>
      <c r="AU36" s="772"/>
      <c r="AV36" s="747"/>
      <c r="AW36" s="454"/>
      <c r="AX36" s="454"/>
      <c r="AY36" s="453"/>
      <c r="AZ36" s="33"/>
      <c r="BA36" s="24"/>
      <c r="BB36" s="24"/>
    </row>
    <row r="37" spans="1:54" s="23" customFormat="1" ht="13.5" customHeight="1" x14ac:dyDescent="0.25">
      <c r="A37" s="668"/>
      <c r="B37" s="635"/>
      <c r="C37" s="96">
        <f t="shared" si="1"/>
        <v>10</v>
      </c>
      <c r="D37" s="97">
        <v>10</v>
      </c>
      <c r="E37" s="433"/>
      <c r="F37" s="433"/>
      <c r="G37" s="97"/>
      <c r="H37" s="433"/>
      <c r="I37" s="663">
        <v>10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115"/>
      <c r="AA37" s="284"/>
      <c r="AB37" s="284"/>
      <c r="AC37" s="284"/>
      <c r="AD37" s="422"/>
      <c r="AE37" s="422"/>
      <c r="AF37" s="435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424"/>
      <c r="AR37" s="430"/>
      <c r="AS37" s="29"/>
      <c r="AT37" s="29"/>
      <c r="AU37" s="772"/>
      <c r="AV37" s="747"/>
      <c r="AW37" s="424"/>
      <c r="AX37" s="430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1"/>
        <v>12</v>
      </c>
      <c r="D38" s="90">
        <v>6</v>
      </c>
      <c r="E38" s="436"/>
      <c r="F38" s="750">
        <v>6</v>
      </c>
      <c r="G38" s="90"/>
      <c r="H38" s="436"/>
      <c r="I38" s="665">
        <v>6</v>
      </c>
      <c r="J38" s="670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125"/>
      <c r="AA38" s="117"/>
      <c r="AB38" s="117"/>
      <c r="AC38" s="117"/>
      <c r="AD38" s="421"/>
      <c r="AE38" s="421"/>
      <c r="AF38" s="437"/>
      <c r="AG38" s="453"/>
      <c r="AH38" s="453"/>
      <c r="AI38" s="453"/>
      <c r="AJ38" s="33"/>
      <c r="AK38" s="24"/>
      <c r="AL38" s="24"/>
      <c r="AM38" s="453"/>
      <c r="AN38" s="453"/>
      <c r="AO38" s="33"/>
      <c r="AP38" s="453"/>
      <c r="AQ38" s="454"/>
      <c r="AR38" s="454"/>
      <c r="AS38" s="453"/>
      <c r="AT38" s="568"/>
      <c r="AU38" s="772"/>
      <c r="AV38" s="747"/>
      <c r="AW38" s="454"/>
      <c r="AX38" s="454"/>
      <c r="AY38" s="453"/>
      <c r="AZ38" s="33"/>
      <c r="BA38" s="24"/>
      <c r="BB38" s="24"/>
    </row>
    <row r="39" spans="1:54" s="23" customFormat="1" ht="15" customHeight="1" x14ac:dyDescent="0.25">
      <c r="A39" s="668"/>
      <c r="B39" s="694"/>
      <c r="C39" s="96">
        <f t="shared" si="1"/>
        <v>4</v>
      </c>
      <c r="D39" s="97">
        <v>4</v>
      </c>
      <c r="E39" s="433"/>
      <c r="F39" s="751"/>
      <c r="G39" s="97"/>
      <c r="H39" s="433"/>
      <c r="I39" s="663">
        <v>4</v>
      </c>
      <c r="J39" s="669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115"/>
      <c r="AA39" s="284"/>
      <c r="AB39" s="284"/>
      <c r="AC39" s="284"/>
      <c r="AD39" s="422"/>
      <c r="AE39" s="422"/>
      <c r="AF39" s="435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430"/>
      <c r="AR39" s="430"/>
      <c r="AS39" s="29"/>
      <c r="AT39" s="29"/>
      <c r="AU39" s="772"/>
      <c r="AV39" s="747"/>
      <c r="AW39" s="430"/>
      <c r="AX39" s="430"/>
      <c r="AY39" s="29"/>
      <c r="AZ39" s="30"/>
      <c r="BA39" s="28"/>
      <c r="BB39" s="28"/>
    </row>
    <row r="40" spans="1:54" s="23" customFormat="1" ht="1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125"/>
      <c r="J40" s="117"/>
      <c r="K40" s="111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125"/>
      <c r="AA40" s="117"/>
      <c r="AB40" s="117"/>
      <c r="AC40" s="117"/>
      <c r="AD40" s="421"/>
      <c r="AE40" s="421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454"/>
      <c r="AR40" s="454"/>
      <c r="AS40" s="43"/>
      <c r="AT40" s="43"/>
      <c r="AU40" s="772"/>
      <c r="AV40" s="747"/>
      <c r="AW40" s="454"/>
      <c r="AX40" s="454"/>
      <c r="AY40" s="43"/>
      <c r="AZ40" s="44"/>
      <c r="BA40" s="45"/>
      <c r="BB40" s="45"/>
    </row>
    <row r="41" spans="1:54" s="23" customFormat="1" ht="15" customHeight="1" x14ac:dyDescent="0.25">
      <c r="A41" s="273"/>
      <c r="B41" s="635"/>
      <c r="C41" s="97">
        <f>SUM(D41:F41)</f>
        <v>26</v>
      </c>
      <c r="D41" s="97"/>
      <c r="E41" s="97">
        <v>26</v>
      </c>
      <c r="F41" s="97"/>
      <c r="G41" s="97"/>
      <c r="H41" s="433"/>
      <c r="I41" s="115"/>
      <c r="J41" s="284"/>
      <c r="K41" s="112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26</v>
      </c>
      <c r="AA41" s="669"/>
      <c r="AB41" s="669"/>
      <c r="AC41" s="669"/>
      <c r="AD41" s="422"/>
      <c r="AE41" s="422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430"/>
      <c r="AR41" s="418"/>
      <c r="AS41" s="43"/>
      <c r="AT41" s="43"/>
      <c r="AU41" s="772"/>
      <c r="AV41" s="747"/>
      <c r="AW41" s="430"/>
      <c r="AX41" s="418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12</v>
      </c>
      <c r="D42" s="90"/>
      <c r="E42" s="436"/>
      <c r="F42" s="436">
        <v>12</v>
      </c>
      <c r="G42" s="90"/>
      <c r="H42" s="436"/>
      <c r="I42" s="125"/>
      <c r="J42" s="117"/>
      <c r="K42" s="111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326"/>
      <c r="AA42" s="469"/>
      <c r="AB42" s="469"/>
      <c r="AC42" s="469"/>
      <c r="AD42" s="421"/>
      <c r="AE42" s="421"/>
      <c r="AF42" s="92"/>
      <c r="AG42" s="453"/>
      <c r="AH42" s="453"/>
      <c r="AI42" s="453"/>
      <c r="AJ42" s="33"/>
      <c r="AK42" s="24"/>
      <c r="AL42" s="24"/>
      <c r="AM42" s="453"/>
      <c r="AN42" s="453"/>
      <c r="AO42" s="33"/>
      <c r="AP42" s="453"/>
      <c r="AQ42" s="454"/>
      <c r="AR42" s="454"/>
      <c r="AS42" s="453"/>
      <c r="AT42" s="568"/>
      <c r="AU42" s="772"/>
      <c r="AV42" s="747"/>
      <c r="AW42" s="454"/>
      <c r="AX42" s="454"/>
      <c r="AY42" s="453"/>
      <c r="AZ42" s="33"/>
      <c r="BA42" s="24"/>
      <c r="BB42" s="24"/>
    </row>
    <row r="43" spans="1:54" s="23" customFormat="1" ht="15.75" x14ac:dyDescent="0.25">
      <c r="A43" s="668"/>
      <c r="B43" s="635"/>
      <c r="C43" s="96">
        <f>SUM(D43:F43)</f>
        <v>18</v>
      </c>
      <c r="D43" s="97">
        <v>10</v>
      </c>
      <c r="E43" s="433">
        <v>8</v>
      </c>
      <c r="F43" s="433"/>
      <c r="G43" s="97"/>
      <c r="H43" s="433"/>
      <c r="I43" s="663">
        <v>10</v>
      </c>
      <c r="J43" s="669"/>
      <c r="K43" s="112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8</v>
      </c>
      <c r="AA43" s="669"/>
      <c r="AB43" s="669"/>
      <c r="AC43" s="669"/>
      <c r="AD43" s="422"/>
      <c r="AE43" s="422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424"/>
      <c r="AR43" s="430"/>
      <c r="AS43" s="29"/>
      <c r="AT43" s="29"/>
      <c r="AU43" s="772"/>
      <c r="AV43" s="747"/>
      <c r="AW43" s="424"/>
      <c r="AX43" s="430"/>
      <c r="AY43" s="29"/>
      <c r="AZ43" s="30"/>
      <c r="BA43" s="28"/>
      <c r="BB43" s="28"/>
    </row>
    <row r="44" spans="1:54" s="23" customFormat="1" ht="15.75" x14ac:dyDescent="0.25">
      <c r="A44" s="667" t="s">
        <v>28</v>
      </c>
      <c r="B44" s="634" t="s">
        <v>93</v>
      </c>
      <c r="C44" s="90">
        <f>SUM(D44:F44)</f>
        <v>36</v>
      </c>
      <c r="D44" s="96"/>
      <c r="E44" s="116">
        <v>12</v>
      </c>
      <c r="F44" s="116">
        <v>24</v>
      </c>
      <c r="G44" s="96"/>
      <c r="H44" s="245"/>
      <c r="I44" s="245"/>
      <c r="J44" s="246"/>
      <c r="K44" s="96"/>
      <c r="L44" s="614"/>
      <c r="M44" s="114"/>
      <c r="N44" s="114"/>
      <c r="O44" s="114"/>
      <c r="P44" s="114"/>
      <c r="Q44" s="114"/>
      <c r="R44" s="96"/>
      <c r="S44" s="96"/>
      <c r="T44" s="96"/>
      <c r="U44" s="96"/>
      <c r="V44" s="96"/>
      <c r="W44" s="96"/>
      <c r="X44" s="96"/>
      <c r="Y44" s="96"/>
      <c r="Z44" s="665">
        <v>12</v>
      </c>
      <c r="AA44" s="670"/>
      <c r="AB44" s="670"/>
      <c r="AC44" s="670"/>
      <c r="AD44" s="421"/>
      <c r="AE44" s="421"/>
      <c r="AF44" s="249"/>
      <c r="AG44" s="43"/>
      <c r="AH44" s="43"/>
      <c r="AI44" s="43"/>
      <c r="AJ44" s="44"/>
      <c r="AK44" s="45"/>
      <c r="AL44" s="45"/>
      <c r="AM44" s="43"/>
      <c r="AN44" s="43"/>
      <c r="AO44" s="44"/>
      <c r="AP44" s="43"/>
      <c r="AQ44" s="458"/>
      <c r="AR44" s="454"/>
      <c r="AS44" s="43"/>
      <c r="AT44" s="43"/>
      <c r="AU44" s="772"/>
      <c r="AV44" s="747"/>
      <c r="AW44" s="458"/>
      <c r="AX44" s="454"/>
      <c r="AY44" s="43"/>
      <c r="AZ44" s="44"/>
      <c r="BA44" s="45"/>
      <c r="BB44" s="45"/>
    </row>
    <row r="45" spans="1:54" s="23" customFormat="1" ht="15.75" x14ac:dyDescent="0.25">
      <c r="A45" s="668"/>
      <c r="B45" s="635"/>
      <c r="C45" s="96"/>
      <c r="D45" s="96"/>
      <c r="E45" s="245"/>
      <c r="F45" s="245"/>
      <c r="G45" s="96"/>
      <c r="H45" s="245"/>
      <c r="I45" s="245"/>
      <c r="J45" s="246"/>
      <c r="K45" s="96"/>
      <c r="L45" s="615"/>
      <c r="M45" s="114"/>
      <c r="N45" s="114"/>
      <c r="O45" s="114"/>
      <c r="P45" s="114"/>
      <c r="Q45" s="114"/>
      <c r="R45" s="96"/>
      <c r="S45" s="96"/>
      <c r="T45" s="96"/>
      <c r="U45" s="96"/>
      <c r="V45" s="96"/>
      <c r="W45" s="96"/>
      <c r="X45" s="96"/>
      <c r="Y45" s="96"/>
      <c r="Z45" s="115"/>
      <c r="AA45" s="284"/>
      <c r="AB45" s="284"/>
      <c r="AC45" s="284"/>
      <c r="AD45" s="422"/>
      <c r="AE45" s="422"/>
      <c r="AF45" s="249"/>
      <c r="AG45" s="43"/>
      <c r="AH45" s="43"/>
      <c r="AI45" s="43"/>
      <c r="AJ45" s="44"/>
      <c r="AK45" s="45"/>
      <c r="AL45" s="45"/>
      <c r="AM45" s="43"/>
      <c r="AN45" s="43"/>
      <c r="AO45" s="44"/>
      <c r="AP45" s="43"/>
      <c r="AQ45" s="458"/>
      <c r="AR45" s="454"/>
      <c r="AS45" s="43"/>
      <c r="AT45" s="43"/>
      <c r="AU45" s="772"/>
      <c r="AV45" s="747"/>
      <c r="AW45" s="424"/>
      <c r="AX45" s="418"/>
      <c r="AY45" s="43"/>
      <c r="AZ45" s="44"/>
      <c r="BA45" s="45"/>
      <c r="BB45" s="45"/>
    </row>
    <row r="46" spans="1:54" s="23" customFormat="1" ht="15.75" customHeight="1" x14ac:dyDescent="0.25">
      <c r="A46" s="667" t="s">
        <v>28</v>
      </c>
      <c r="B46" s="634" t="s">
        <v>91</v>
      </c>
      <c r="C46" s="90">
        <f t="shared" ref="C46:C52" si="2">SUM(D46:F46)</f>
        <v>42</v>
      </c>
      <c r="D46" s="90"/>
      <c r="E46" s="436">
        <v>14</v>
      </c>
      <c r="F46" s="436">
        <v>28</v>
      </c>
      <c r="G46" s="90"/>
      <c r="H46" s="436"/>
      <c r="I46" s="125"/>
      <c r="J46" s="117"/>
      <c r="K46" s="111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14</v>
      </c>
      <c r="AA46" s="670"/>
      <c r="AB46" s="670"/>
      <c r="AC46" s="670"/>
      <c r="AD46" s="421"/>
      <c r="AE46" s="421"/>
      <c r="AF46" s="92"/>
      <c r="AG46" s="453"/>
      <c r="AH46" s="453"/>
      <c r="AI46" s="453"/>
      <c r="AJ46" s="33"/>
      <c r="AK46" s="24"/>
      <c r="AL46" s="24"/>
      <c r="AM46" s="453"/>
      <c r="AN46" s="453"/>
      <c r="AO46" s="33"/>
      <c r="AP46" s="453"/>
      <c r="AQ46" s="428"/>
      <c r="AR46" s="417"/>
      <c r="AS46" s="453"/>
      <c r="AT46" s="568"/>
      <c r="AU46" s="772"/>
      <c r="AV46" s="747"/>
      <c r="AW46" s="454"/>
      <c r="AX46" s="454"/>
      <c r="AY46" s="453"/>
      <c r="AZ46" s="33"/>
      <c r="BA46" s="24"/>
      <c r="BB46" s="24"/>
    </row>
    <row r="47" spans="1:54" s="23" customFormat="1" ht="14.25" customHeight="1" x14ac:dyDescent="0.25">
      <c r="A47" s="668"/>
      <c r="B47" s="635"/>
      <c r="C47" s="96">
        <f t="shared" si="2"/>
        <v>8</v>
      </c>
      <c r="D47" s="97"/>
      <c r="E47" s="433">
        <v>8</v>
      </c>
      <c r="F47" s="433"/>
      <c r="G47" s="97"/>
      <c r="H47" s="433"/>
      <c r="I47" s="115"/>
      <c r="J47" s="284"/>
      <c r="K47" s="112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8</v>
      </c>
      <c r="AA47" s="669"/>
      <c r="AB47" s="669"/>
      <c r="AC47" s="669"/>
      <c r="AD47" s="422"/>
      <c r="AE47" s="422"/>
      <c r="AF47" s="99"/>
      <c r="AG47" s="29"/>
      <c r="AH47" s="29"/>
      <c r="AI47" s="29"/>
      <c r="AJ47" s="30"/>
      <c r="AK47" s="28"/>
      <c r="AL47" s="28"/>
      <c r="AM47" s="29"/>
      <c r="AN47" s="29"/>
      <c r="AO47" s="30"/>
      <c r="AP47" s="29"/>
      <c r="AQ47" s="424"/>
      <c r="AR47" s="430"/>
      <c r="AS47" s="29"/>
      <c r="AT47" s="29"/>
      <c r="AU47" s="772"/>
      <c r="AV47" s="747"/>
      <c r="AW47" s="424"/>
      <c r="AX47" s="430"/>
      <c r="AY47" s="29"/>
      <c r="AZ47" s="30"/>
      <c r="BA47" s="28"/>
      <c r="BB47" s="28"/>
    </row>
    <row r="48" spans="1:54" s="23" customFormat="1" ht="15.75" customHeight="1" x14ac:dyDescent="0.25">
      <c r="A48" s="667" t="s">
        <v>29</v>
      </c>
      <c r="B48" s="634" t="s">
        <v>92</v>
      </c>
      <c r="C48" s="90">
        <f t="shared" si="2"/>
        <v>42</v>
      </c>
      <c r="D48" s="90"/>
      <c r="E48" s="436">
        <v>14</v>
      </c>
      <c r="F48" s="436">
        <v>28</v>
      </c>
      <c r="G48" s="90"/>
      <c r="H48" s="436"/>
      <c r="I48" s="125"/>
      <c r="J48" s="117"/>
      <c r="K48" s="111"/>
      <c r="L48" s="614"/>
      <c r="M48" s="111"/>
      <c r="N48" s="111"/>
      <c r="O48" s="111"/>
      <c r="P48" s="111"/>
      <c r="Q48" s="111"/>
      <c r="R48" s="90"/>
      <c r="S48" s="90"/>
      <c r="T48" s="90"/>
      <c r="U48" s="90"/>
      <c r="V48" s="90"/>
      <c r="W48" s="90"/>
      <c r="X48" s="90"/>
      <c r="Y48" s="90"/>
      <c r="Z48" s="665">
        <v>14</v>
      </c>
      <c r="AA48" s="670"/>
      <c r="AB48" s="670"/>
      <c r="AC48" s="670"/>
      <c r="AD48" s="421"/>
      <c r="AE48" s="421"/>
      <c r="AF48" s="92"/>
      <c r="AG48" s="453"/>
      <c r="AH48" s="453"/>
      <c r="AI48" s="453"/>
      <c r="AK48" s="24"/>
      <c r="AL48" s="24"/>
      <c r="AM48" s="453"/>
      <c r="AN48" s="453"/>
      <c r="AO48" s="33"/>
      <c r="AP48" s="453"/>
      <c r="AQ48" s="454"/>
      <c r="AR48" s="454"/>
      <c r="AS48" s="453"/>
      <c r="AT48" s="568"/>
      <c r="AU48" s="772"/>
      <c r="AV48" s="747"/>
      <c r="AW48" s="454"/>
      <c r="AX48" s="454"/>
      <c r="AY48" s="453"/>
      <c r="BA48" s="24"/>
      <c r="BB48" s="24"/>
    </row>
    <row r="49" spans="1:54" s="23" customFormat="1" ht="17.25" customHeight="1" x14ac:dyDescent="0.25">
      <c r="A49" s="668"/>
      <c r="B49" s="635"/>
      <c r="C49" s="97">
        <f t="shared" si="2"/>
        <v>8</v>
      </c>
      <c r="D49" s="97"/>
      <c r="E49" s="433">
        <v>8</v>
      </c>
      <c r="F49" s="433"/>
      <c r="G49" s="97"/>
      <c r="H49" s="433"/>
      <c r="I49" s="115"/>
      <c r="J49" s="284"/>
      <c r="K49" s="112"/>
      <c r="L49" s="615"/>
      <c r="M49" s="112"/>
      <c r="N49" s="112"/>
      <c r="O49" s="112"/>
      <c r="P49" s="112"/>
      <c r="Q49" s="112"/>
      <c r="R49" s="97"/>
      <c r="S49" s="97"/>
      <c r="T49" s="97"/>
      <c r="U49" s="97"/>
      <c r="V49" s="97"/>
      <c r="W49" s="97"/>
      <c r="X49" s="97"/>
      <c r="Y49" s="97"/>
      <c r="Z49" s="663">
        <v>8</v>
      </c>
      <c r="AA49" s="669"/>
      <c r="AB49" s="669"/>
      <c r="AC49" s="669"/>
      <c r="AD49" s="422"/>
      <c r="AE49" s="422"/>
      <c r="AF49" s="99"/>
      <c r="AG49" s="29"/>
      <c r="AH49" s="29"/>
      <c r="AI49" s="29"/>
      <c r="AJ49" s="48"/>
      <c r="AK49" s="28"/>
      <c r="AL49" s="28"/>
      <c r="AM49" s="29"/>
      <c r="AN49" s="29"/>
      <c r="AO49" s="30"/>
      <c r="AP49" s="29"/>
      <c r="AQ49" s="430"/>
      <c r="AR49" s="430"/>
      <c r="AS49" s="29"/>
      <c r="AT49" s="29"/>
      <c r="AU49" s="772"/>
      <c r="AV49" s="747"/>
      <c r="AW49" s="430"/>
      <c r="AX49" s="430"/>
      <c r="AY49" s="29"/>
      <c r="AZ49" s="49"/>
      <c r="BA49" s="28"/>
      <c r="BB49" s="28"/>
    </row>
    <row r="50" spans="1:54" s="23" customFormat="1" ht="15.75" customHeight="1" x14ac:dyDescent="0.25">
      <c r="A50" s="667" t="s">
        <v>31</v>
      </c>
      <c r="B50" s="627" t="s">
        <v>169</v>
      </c>
      <c r="C50" s="453">
        <f t="shared" si="2"/>
        <v>40</v>
      </c>
      <c r="D50" s="51"/>
      <c r="E50" s="419">
        <v>10</v>
      </c>
      <c r="F50" s="419">
        <v>30</v>
      </c>
      <c r="G50" s="51"/>
      <c r="H50" s="80"/>
      <c r="I50" s="444"/>
      <c r="J50" s="445"/>
      <c r="K50" s="24"/>
      <c r="L50" s="612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10</v>
      </c>
      <c r="AA50" s="581"/>
      <c r="AB50" s="581"/>
      <c r="AC50" s="581"/>
      <c r="AD50" s="51"/>
      <c r="AE50" s="51"/>
      <c r="AF50" s="460"/>
      <c r="AG50" s="51"/>
      <c r="AH50" s="51"/>
      <c r="AI50" s="51"/>
      <c r="AJ50" s="56"/>
      <c r="AK50" s="24"/>
      <c r="AL50" s="24"/>
      <c r="AM50" s="51"/>
      <c r="AN50" s="51"/>
      <c r="AO50" s="33"/>
      <c r="AP50" s="51"/>
      <c r="AQ50" s="428"/>
      <c r="AR50" s="428"/>
      <c r="AS50" s="51"/>
      <c r="AT50" s="51"/>
      <c r="AU50" s="772"/>
      <c r="AV50" s="747"/>
      <c r="AW50" s="428"/>
      <c r="AX50" s="428"/>
      <c r="AY50" s="51"/>
      <c r="AZ50" s="56"/>
      <c r="BA50" s="24"/>
      <c r="BB50" s="24"/>
    </row>
    <row r="51" spans="1:54" s="23" customFormat="1" ht="16.5" customHeight="1" x14ac:dyDescent="0.25">
      <c r="A51" s="668"/>
      <c r="B51" s="628"/>
      <c r="C51" s="29">
        <f t="shared" si="2"/>
        <v>10</v>
      </c>
      <c r="D51" s="29"/>
      <c r="E51" s="424">
        <v>10</v>
      </c>
      <c r="F51" s="424"/>
      <c r="G51" s="29"/>
      <c r="H51" s="424"/>
      <c r="I51" s="446"/>
      <c r="J51" s="447"/>
      <c r="K51" s="28"/>
      <c r="L51" s="613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29"/>
      <c r="AE51" s="29"/>
      <c r="AF51" s="29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430"/>
      <c r="AR51" s="430"/>
      <c r="AS51" s="29"/>
      <c r="AT51" s="29"/>
      <c r="AU51" s="772"/>
      <c r="AV51" s="747"/>
      <c r="AW51" s="430"/>
      <c r="AX51" s="430"/>
      <c r="AY51" s="29"/>
      <c r="AZ51" s="50"/>
      <c r="BA51" s="28"/>
      <c r="BB51" s="28"/>
    </row>
    <row r="52" spans="1:54" s="23" customFormat="1" ht="16.5" customHeight="1" x14ac:dyDescent="0.25">
      <c r="A52" s="667" t="s">
        <v>32</v>
      </c>
      <c r="B52" s="627" t="s">
        <v>170</v>
      </c>
      <c r="C52" s="58">
        <f t="shared" si="2"/>
        <v>30</v>
      </c>
      <c r="D52" s="43"/>
      <c r="E52" s="455">
        <v>10</v>
      </c>
      <c r="F52" s="458">
        <v>20</v>
      </c>
      <c r="G52" s="43"/>
      <c r="H52" s="458"/>
      <c r="I52" s="444"/>
      <c r="J52" s="445"/>
      <c r="K52" s="24"/>
      <c r="L52" s="452"/>
      <c r="M52" s="45"/>
      <c r="N52" s="45"/>
      <c r="O52" s="45"/>
      <c r="P52" s="45"/>
      <c r="Q52" s="45"/>
      <c r="R52" s="43"/>
      <c r="S52" s="43"/>
      <c r="T52" s="43"/>
      <c r="U52" s="43"/>
      <c r="V52" s="43"/>
      <c r="W52" s="43"/>
      <c r="X52" s="43"/>
      <c r="Y52" s="43"/>
      <c r="Z52" s="580">
        <v>10</v>
      </c>
      <c r="AA52" s="581"/>
      <c r="AB52" s="581"/>
      <c r="AC52" s="581"/>
      <c r="AD52" s="43"/>
      <c r="AE52" s="43"/>
      <c r="AF52" s="460"/>
      <c r="AG52" s="43"/>
      <c r="AH52" s="43"/>
      <c r="AI52" s="43"/>
      <c r="AK52" s="45"/>
      <c r="AL52" s="45"/>
      <c r="AM52" s="43"/>
      <c r="AN52" s="43"/>
      <c r="AO52" s="44"/>
      <c r="AP52" s="458"/>
      <c r="AQ52" s="454"/>
      <c r="AR52" s="454"/>
      <c r="AS52" s="458"/>
      <c r="AT52" s="465"/>
      <c r="AU52" s="772"/>
      <c r="AV52" s="747"/>
      <c r="AW52" s="415"/>
      <c r="AX52" s="415"/>
      <c r="AY52" s="207"/>
      <c r="AZ52" s="286"/>
      <c r="BA52" s="38"/>
      <c r="BB52" s="272"/>
    </row>
    <row r="53" spans="1:54" s="23" customFormat="1" ht="49.5" customHeight="1" x14ac:dyDescent="0.25">
      <c r="A53" s="668"/>
      <c r="B53" s="628"/>
      <c r="C53" s="43"/>
      <c r="D53" s="43"/>
      <c r="E53" s="458"/>
      <c r="F53" s="458"/>
      <c r="G53" s="43"/>
      <c r="H53" s="458"/>
      <c r="I53" s="446"/>
      <c r="J53" s="447"/>
      <c r="K53" s="28"/>
      <c r="L53" s="452"/>
      <c r="M53" s="45"/>
      <c r="N53" s="45"/>
      <c r="O53" s="45"/>
      <c r="P53" s="45"/>
      <c r="Q53" s="45"/>
      <c r="R53" s="29"/>
      <c r="S53" s="29"/>
      <c r="T53" s="29"/>
      <c r="U53" s="29"/>
      <c r="V53" s="29"/>
      <c r="W53" s="29"/>
      <c r="X53" s="29"/>
      <c r="Y53" s="29"/>
      <c r="Z53" s="458"/>
      <c r="AA53" s="459"/>
      <c r="AB53" s="459"/>
      <c r="AC53" s="459"/>
      <c r="AD53" s="29"/>
      <c r="AE53" s="29"/>
      <c r="AF53" s="442"/>
      <c r="AG53" s="29"/>
      <c r="AH53" s="29"/>
      <c r="AI53" s="29"/>
      <c r="AJ53" s="50"/>
      <c r="AK53" s="28"/>
      <c r="AL53" s="28"/>
      <c r="AM53" s="29"/>
      <c r="AN53" s="29"/>
      <c r="AO53" s="30"/>
      <c r="AP53" s="29"/>
      <c r="AQ53" s="454"/>
      <c r="AR53" s="454"/>
      <c r="AS53" s="458"/>
      <c r="AT53" s="325"/>
      <c r="AU53" s="773"/>
      <c r="AV53" s="749"/>
      <c r="AW53" s="416"/>
      <c r="AX53" s="416"/>
      <c r="AY53" s="442"/>
      <c r="AZ53" s="49"/>
      <c r="BA53" s="40"/>
      <c r="BB53" s="272"/>
    </row>
    <row r="54" spans="1:54" s="23" customFormat="1" ht="16.5" customHeight="1" x14ac:dyDescent="0.25">
      <c r="A54" s="667" t="s">
        <v>33</v>
      </c>
      <c r="B54" s="627" t="s">
        <v>105</v>
      </c>
      <c r="C54" s="51"/>
      <c r="D54" s="51"/>
      <c r="E54" s="80"/>
      <c r="F54" s="80"/>
      <c r="G54" s="51"/>
      <c r="H54" s="80"/>
      <c r="I54" s="428"/>
      <c r="J54" s="429"/>
      <c r="K54" s="417"/>
      <c r="L54" s="417"/>
      <c r="M54" s="24"/>
      <c r="N54" s="24"/>
      <c r="O54" s="24"/>
      <c r="P54" s="24"/>
      <c r="Q54" s="24"/>
      <c r="R54" s="43"/>
      <c r="S54" s="43"/>
      <c r="T54" s="43"/>
      <c r="U54" s="43"/>
      <c r="V54" s="43"/>
      <c r="W54" s="43"/>
      <c r="X54" s="43"/>
      <c r="Y54" s="43"/>
      <c r="Z54" s="444"/>
      <c r="AA54" s="445"/>
      <c r="AB54" s="445"/>
      <c r="AC54" s="445"/>
      <c r="AD54" s="452"/>
      <c r="AE54" s="452"/>
      <c r="AF54" s="452"/>
      <c r="AG54" s="43"/>
      <c r="AH54" s="43"/>
      <c r="AI54" s="43"/>
      <c r="AK54" s="45"/>
      <c r="AL54" s="45"/>
      <c r="AM54" s="43"/>
      <c r="AN54" s="43"/>
      <c r="AO54" s="44"/>
      <c r="AP54" s="458"/>
      <c r="AQ54" s="444"/>
      <c r="AR54" s="444"/>
      <c r="AS54" s="444"/>
      <c r="AT54" s="444"/>
      <c r="AU54" s="444"/>
      <c r="AV54" s="444"/>
      <c r="AW54" s="445"/>
      <c r="AX54" s="445"/>
      <c r="AY54" s="445"/>
      <c r="AZ54" s="445"/>
      <c r="BA54" s="445"/>
      <c r="BB54" s="38"/>
    </row>
    <row r="55" spans="1:54" s="23" customFormat="1" ht="18.75" customHeight="1" x14ac:dyDescent="0.25">
      <c r="A55" s="668"/>
      <c r="B55" s="628"/>
      <c r="C55" s="43"/>
      <c r="D55" s="43"/>
      <c r="E55" s="458">
        <v>72</v>
      </c>
      <c r="F55" s="458"/>
      <c r="G55" s="43"/>
      <c r="H55" s="458"/>
      <c r="I55" s="454"/>
      <c r="J55" s="60"/>
      <c r="K55" s="418"/>
      <c r="L55" s="452"/>
      <c r="M55" s="45"/>
      <c r="N55" s="45"/>
      <c r="O55" s="45"/>
      <c r="P55" s="45"/>
      <c r="Q55" s="45"/>
      <c r="R55" s="43"/>
      <c r="S55" s="43"/>
      <c r="T55" s="43"/>
      <c r="U55" s="43"/>
      <c r="V55" s="43"/>
      <c r="W55" s="43"/>
      <c r="X55" s="43"/>
      <c r="Y55" s="43"/>
      <c r="Z55" s="608">
        <v>72</v>
      </c>
      <c r="AA55" s="609"/>
      <c r="AB55" s="609"/>
      <c r="AC55" s="609"/>
      <c r="AD55" s="452"/>
      <c r="AE55" s="452"/>
      <c r="AF55" s="61"/>
      <c r="AG55" s="43"/>
      <c r="AH55" s="43"/>
      <c r="AI55" s="43"/>
      <c r="AK55" s="45"/>
      <c r="AL55" s="45"/>
      <c r="AM55" s="43"/>
      <c r="AN55" s="43"/>
      <c r="AO55" s="44"/>
      <c r="AP55" s="458"/>
      <c r="AQ55" s="446"/>
      <c r="AR55" s="446"/>
      <c r="AS55" s="446"/>
      <c r="AT55" s="446"/>
      <c r="AU55" s="446"/>
      <c r="AV55" s="588" t="s">
        <v>100</v>
      </c>
      <c r="AW55" s="589"/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 t="s">
        <v>99</v>
      </c>
      <c r="C56" s="453">
        <f>SUM(C24,C26,C28,C30,C32,C34,C36,C38,C40,C42,C44,C46,C48,C50,C52)</f>
        <v>402</v>
      </c>
      <c r="D56" s="453">
        <f>SUM(D24,D26,D28,D30,D34,D36,D38,D52)</f>
        <v>60</v>
      </c>
      <c r="E56" s="419">
        <f>SUM(E32,E34,E44,E46,E48,E50,E52)</f>
        <v>84</v>
      </c>
      <c r="F56" s="419">
        <f>SUM(F24:F51)</f>
        <v>238</v>
      </c>
      <c r="G56" s="453"/>
      <c r="H56" s="419"/>
      <c r="I56" s="580">
        <f>SUM(I24,I26,I28,I30,I34,I36,I38,I46,I48)</f>
        <v>60</v>
      </c>
      <c r="J56" s="581"/>
      <c r="K56" s="24"/>
      <c r="L56" s="24"/>
      <c r="M56" s="24"/>
      <c r="N56" s="24"/>
      <c r="O56" s="24"/>
      <c r="P56" s="24"/>
      <c r="Q56" s="24"/>
      <c r="R56" s="453"/>
      <c r="S56" s="453"/>
      <c r="T56" s="453"/>
      <c r="U56" s="453"/>
      <c r="V56" s="453"/>
      <c r="W56" s="453"/>
      <c r="X56" s="453"/>
      <c r="Y56" s="453"/>
      <c r="Z56" s="580">
        <f>SUM(Z32,Z34,Z44,Z46,Z48,Z50,Z52)</f>
        <v>84</v>
      </c>
      <c r="AA56" s="581"/>
      <c r="AB56" s="581"/>
      <c r="AC56" s="581"/>
      <c r="AD56" s="453"/>
      <c r="AE56" s="453"/>
      <c r="AF56" s="414"/>
      <c r="AG56" s="453"/>
      <c r="AH56" s="453"/>
      <c r="AI56" s="453"/>
      <c r="AJ56" s="33"/>
      <c r="AK56" s="24"/>
      <c r="AL56" s="24"/>
      <c r="AM56" s="453"/>
      <c r="AN56" s="612"/>
      <c r="AO56" s="624"/>
      <c r="AP56" s="612"/>
      <c r="AQ56" s="24"/>
      <c r="AR56" s="38"/>
      <c r="AS56" s="38"/>
      <c r="AT56" s="38"/>
      <c r="AU56" s="38"/>
      <c r="AV56" s="581" t="s">
        <v>101</v>
      </c>
      <c r="AW56" s="581"/>
      <c r="AX56" s="581"/>
      <c r="AY56" s="581"/>
      <c r="AZ56" s="581"/>
      <c r="BA56" s="581"/>
      <c r="BB56" s="582"/>
    </row>
    <row r="57" spans="1:54" s="23" customFormat="1" ht="18" customHeight="1" x14ac:dyDescent="0.25">
      <c r="A57" s="579"/>
      <c r="B57" s="617"/>
      <c r="C57" s="43">
        <f>SUM(C25,C27,C29,C31,C33,C35,C37,C39,C41,C43,C47,C49,C51)</f>
        <v>126</v>
      </c>
      <c r="D57" s="29">
        <f>SUM(D25,D27,D29,D31,D35,D37,D39,D43)</f>
        <v>50</v>
      </c>
      <c r="E57" s="424">
        <f>SUM(E33,E35,E41,E43,E47,E49,E51,E55)</f>
        <v>148</v>
      </c>
      <c r="F57" s="424"/>
      <c r="G57" s="29"/>
      <c r="H57" s="424"/>
      <c r="I57" s="583">
        <f>SUM(I25,I27,I29,I31,I35,I37,I39,I43)</f>
        <v>50</v>
      </c>
      <c r="J57" s="584"/>
      <c r="K57" s="28"/>
      <c r="L57" s="28"/>
      <c r="M57" s="28"/>
      <c r="N57" s="28"/>
      <c r="O57" s="28"/>
      <c r="P57" s="28"/>
      <c r="Q57" s="28"/>
      <c r="R57" s="29"/>
      <c r="S57" s="29"/>
      <c r="T57" s="29"/>
      <c r="U57" s="29"/>
      <c r="V57" s="29"/>
      <c r="W57" s="29"/>
      <c r="X57" s="29"/>
      <c r="Y57" s="29"/>
      <c r="Z57" s="583">
        <f>SUM(Z33,Z35,Z41,Z43,Z47:AE47,Z49,Z51,Z55)</f>
        <v>148</v>
      </c>
      <c r="AA57" s="584"/>
      <c r="AB57" s="584"/>
      <c r="AC57" s="688"/>
      <c r="AD57" s="29"/>
      <c r="AE57" s="29"/>
      <c r="AF57" s="442"/>
      <c r="AG57" s="29"/>
      <c r="AH57" s="29"/>
      <c r="AI57" s="29"/>
      <c r="AJ57" s="30"/>
      <c r="AK57" s="28"/>
      <c r="AL57" s="28"/>
      <c r="AM57" s="29"/>
      <c r="AN57" s="613"/>
      <c r="AO57" s="625"/>
      <c r="AP57" s="613"/>
      <c r="AQ57" s="28"/>
      <c r="AR57" s="40"/>
      <c r="AS57" s="40"/>
      <c r="AT57" s="40"/>
      <c r="AU57" s="40"/>
      <c r="AV57" s="588" t="s">
        <v>102</v>
      </c>
      <c r="AW57" s="589"/>
      <c r="AX57" s="589"/>
      <c r="AY57" s="589"/>
      <c r="AZ57" s="589"/>
      <c r="BA57" s="589"/>
      <c r="BB57" s="590"/>
    </row>
    <row r="58" spans="1:54" s="23" customFormat="1" ht="22.5" customHeight="1" x14ac:dyDescent="0.25">
      <c r="A58" s="578"/>
      <c r="B58" s="616"/>
      <c r="C58" s="453"/>
      <c r="D58" s="419"/>
      <c r="E58" s="419"/>
      <c r="F58" s="419"/>
      <c r="G58" s="453"/>
      <c r="H58" s="419"/>
      <c r="I58" s="606" t="s">
        <v>188</v>
      </c>
      <c r="J58" s="607"/>
      <c r="K58" s="607"/>
      <c r="L58" s="24"/>
      <c r="M58" s="24"/>
      <c r="N58" s="24"/>
      <c r="O58" s="24"/>
      <c r="P58" s="24"/>
      <c r="Q58" s="24"/>
      <c r="R58" s="453"/>
      <c r="S58" s="453"/>
      <c r="T58" s="453"/>
      <c r="U58" s="453"/>
      <c r="V58" s="453"/>
      <c r="W58" s="453"/>
      <c r="X58" s="453"/>
      <c r="Y58" s="453"/>
      <c r="Z58" s="606" t="s">
        <v>189</v>
      </c>
      <c r="AA58" s="607"/>
      <c r="AB58" s="607"/>
      <c r="AC58" s="607"/>
      <c r="AD58" s="607"/>
      <c r="AE58" s="24"/>
      <c r="AF58" s="453"/>
      <c r="AG58" s="453"/>
      <c r="AH58" s="453"/>
      <c r="AI58" s="453"/>
      <c r="AJ58" s="33"/>
      <c r="AK58" s="24"/>
      <c r="AL58" s="24"/>
      <c r="AM58" s="453"/>
      <c r="AN58" s="612"/>
      <c r="AO58" s="612"/>
      <c r="AP58" s="612"/>
      <c r="AQ58" s="594"/>
      <c r="AR58" s="594"/>
      <c r="AS58" s="594"/>
      <c r="AT58" s="594"/>
      <c r="AU58" s="594"/>
      <c r="AV58" s="591" t="s">
        <v>141</v>
      </c>
      <c r="AW58" s="592"/>
      <c r="AX58" s="592"/>
      <c r="AY58" s="592"/>
      <c r="AZ58" s="592"/>
      <c r="BA58" s="592"/>
      <c r="BB58" s="593"/>
    </row>
    <row r="59" spans="1:54" s="23" customFormat="1" ht="24.75" customHeight="1" x14ac:dyDescent="0.25">
      <c r="A59" s="579"/>
      <c r="B59" s="617"/>
      <c r="C59" s="29"/>
      <c r="D59" s="424"/>
      <c r="E59" s="424"/>
      <c r="F59" s="424"/>
      <c r="G59" s="63"/>
      <c r="H59" s="127"/>
      <c r="I59" s="608"/>
      <c r="J59" s="609"/>
      <c r="K59" s="609"/>
      <c r="L59" s="28"/>
      <c r="M59" s="28"/>
      <c r="N59" s="35"/>
      <c r="O59" s="35"/>
      <c r="P59" s="35"/>
      <c r="Q59" s="28"/>
      <c r="R59" s="29"/>
      <c r="S59" s="29"/>
      <c r="T59" s="29"/>
      <c r="U59" s="29"/>
      <c r="V59" s="63"/>
      <c r="W59" s="29"/>
      <c r="X59" s="29"/>
      <c r="Y59" s="63"/>
      <c r="Z59" s="608"/>
      <c r="AA59" s="609"/>
      <c r="AB59" s="609"/>
      <c r="AC59" s="609"/>
      <c r="AD59" s="609"/>
      <c r="AE59" s="28"/>
      <c r="AF59" s="29"/>
      <c r="AG59" s="29"/>
      <c r="AH59" s="29"/>
      <c r="AI59" s="29"/>
      <c r="AJ59" s="30"/>
      <c r="AK59" s="28"/>
      <c r="AL59" s="35"/>
      <c r="AM59" s="29"/>
      <c r="AN59" s="613"/>
      <c r="AO59" s="613"/>
      <c r="AP59" s="613"/>
      <c r="AQ59" s="595"/>
      <c r="AR59" s="595"/>
      <c r="AS59" s="595"/>
      <c r="AT59" s="595"/>
      <c r="AU59" s="595"/>
      <c r="AV59" s="591" t="s">
        <v>142</v>
      </c>
      <c r="AW59" s="592"/>
      <c r="AX59" s="592"/>
      <c r="AY59" s="592"/>
      <c r="AZ59" s="592"/>
      <c r="BA59" s="592"/>
      <c r="BB59" s="593"/>
    </row>
    <row r="60" spans="1:54" s="23" customFormat="1" ht="12" hidden="1" customHeight="1" x14ac:dyDescent="0.25">
      <c r="A60" s="426"/>
      <c r="B60" s="578"/>
      <c r="C60" s="616"/>
      <c r="D60" s="453"/>
      <c r="E60" s="453"/>
      <c r="F60" s="51"/>
      <c r="G60" s="51"/>
      <c r="H60" s="51"/>
      <c r="I60" s="51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679" t="s">
        <v>103</v>
      </c>
      <c r="AO60" s="680"/>
      <c r="AP60" s="680"/>
      <c r="AQ60" s="680"/>
      <c r="AR60" s="680"/>
      <c r="AS60" s="680"/>
      <c r="AT60" s="679" t="s">
        <v>103</v>
      </c>
      <c r="AU60" s="680"/>
      <c r="AV60" s="680"/>
      <c r="AW60" s="680"/>
      <c r="AX60" s="680"/>
      <c r="AY60" s="680"/>
      <c r="AZ60" s="453"/>
      <c r="BA60" s="453"/>
      <c r="BB60" s="453"/>
    </row>
    <row r="61" spans="1:54" s="23" customFormat="1" ht="13.5" hidden="1" customHeight="1" x14ac:dyDescent="0.25">
      <c r="A61" s="427"/>
      <c r="B61" s="579"/>
      <c r="C61" s="617"/>
      <c r="D61" s="4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681"/>
      <c r="AO61" s="682"/>
      <c r="AP61" s="682"/>
      <c r="AQ61" s="682"/>
      <c r="AR61" s="682"/>
      <c r="AS61" s="682"/>
      <c r="AT61" s="681"/>
      <c r="AU61" s="682"/>
      <c r="AV61" s="682"/>
      <c r="AW61" s="682"/>
      <c r="AX61" s="682"/>
      <c r="AY61" s="682"/>
      <c r="AZ61" s="29"/>
      <c r="BA61" s="29"/>
      <c r="BB61" s="29"/>
    </row>
    <row r="62" spans="1:54" s="23" customFormat="1" ht="11.25" hidden="1" customHeight="1" x14ac:dyDescent="0.25">
      <c r="A62" s="426"/>
      <c r="B62" s="578"/>
      <c r="C62" s="616"/>
      <c r="D62" s="453"/>
      <c r="E62" s="453"/>
      <c r="F62" s="51"/>
      <c r="G62" s="51"/>
      <c r="H62" s="51"/>
      <c r="I62" s="51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453"/>
      <c r="BA62" s="453"/>
      <c r="BB62" s="453"/>
    </row>
    <row r="63" spans="1:54" s="23" customFormat="1" ht="5.25" hidden="1" customHeight="1" x14ac:dyDescent="0.25">
      <c r="A63" s="427"/>
      <c r="B63" s="579"/>
      <c r="C63" s="61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9"/>
      <c r="BA63" s="29"/>
      <c r="BB63" s="29"/>
    </row>
    <row r="64" spans="1:54" s="23" customFormat="1" ht="20.100000000000001" customHeight="1" x14ac:dyDescent="0.25">
      <c r="A64" s="377"/>
      <c r="B64" s="377"/>
      <c r="C64" s="378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7"/>
      <c r="AK64" s="527"/>
      <c r="AL64" s="527"/>
      <c r="AM64" s="527"/>
      <c r="AN64" s="522"/>
      <c r="AO64" s="522"/>
      <c r="AP64" s="522"/>
      <c r="AQ64" s="522"/>
      <c r="AR64" s="522"/>
      <c r="AS64" s="522"/>
      <c r="AT64" s="522"/>
      <c r="AU64" s="522"/>
      <c r="AV64" s="522"/>
      <c r="AW64" s="522"/>
      <c r="AX64" s="522"/>
      <c r="AY64" s="522"/>
      <c r="AZ64" s="527"/>
      <c r="BA64" s="527"/>
      <c r="BB64" s="527"/>
    </row>
    <row r="65" spans="1:48" s="70" customFormat="1" ht="20.100000000000001" customHeight="1" x14ac:dyDescent="0.25">
      <c r="A65" s="66"/>
      <c r="B65" s="6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9"/>
      <c r="AR65" s="69"/>
      <c r="AS65" s="69"/>
      <c r="AT65" s="69"/>
      <c r="AU65" s="68"/>
      <c r="AV65" s="68"/>
    </row>
    <row r="66" spans="1:48" s="75" customFormat="1" ht="20.100000000000001" customHeight="1" x14ac:dyDescent="0.3">
      <c r="A66" s="425"/>
      <c r="B66" s="420"/>
      <c r="C66" s="73"/>
      <c r="D66" s="73"/>
      <c r="E66" s="73"/>
      <c r="F66" s="73"/>
      <c r="G66" s="73"/>
      <c r="H66" s="73"/>
      <c r="I66" s="73"/>
      <c r="J66" s="73"/>
      <c r="K66" s="73"/>
      <c r="L66" s="585" t="s">
        <v>119</v>
      </c>
      <c r="M66" s="585"/>
      <c r="N66" s="585"/>
      <c r="O66" s="585"/>
      <c r="P66" s="585"/>
      <c r="Q66" s="585"/>
      <c r="R66" s="585"/>
      <c r="S66" s="585"/>
      <c r="T66" s="585"/>
      <c r="U66" s="585"/>
      <c r="V66" s="470"/>
      <c r="W66" s="470"/>
      <c r="X66" s="470"/>
      <c r="Y66" s="470"/>
      <c r="Z66" s="470"/>
      <c r="AA66" s="470"/>
      <c r="AB66" s="470"/>
      <c r="AC66" s="470"/>
      <c r="AD66" s="470"/>
      <c r="AE66" s="470"/>
      <c r="AF66" s="585" t="s">
        <v>171</v>
      </c>
      <c r="AG66" s="585"/>
      <c r="AH66" s="585"/>
      <c r="AI66" s="585"/>
      <c r="AJ66" s="585"/>
      <c r="AK66" s="585"/>
      <c r="AL66" s="585"/>
      <c r="AM66" s="585"/>
      <c r="AN66" s="585"/>
      <c r="AO66" s="585"/>
      <c r="AP66" s="585"/>
      <c r="AQ66" s="74"/>
      <c r="AR66" s="74"/>
      <c r="AS66" s="74"/>
      <c r="AT66" s="74"/>
      <c r="AU66" s="73"/>
      <c r="AV66" s="73"/>
    </row>
    <row r="67" spans="1:48" s="75" customFormat="1" ht="20.100000000000001" customHeight="1" x14ac:dyDescent="0.3">
      <c r="A67" s="420"/>
      <c r="B67" s="626" t="s">
        <v>104</v>
      </c>
      <c r="C67" s="626"/>
      <c r="D67" s="626"/>
      <c r="E67" s="626"/>
      <c r="F67" s="626"/>
      <c r="G67" s="626"/>
      <c r="H67" s="626"/>
      <c r="I67" s="626"/>
      <c r="J67" s="626"/>
      <c r="K67" s="626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7"/>
      <c r="AP67" s="77"/>
      <c r="AQ67" s="77"/>
      <c r="AR67" s="77"/>
      <c r="AS67" s="77"/>
      <c r="AT67" s="425"/>
    </row>
    <row r="68" spans="1:48" s="75" customFormat="1" ht="20.100000000000001" customHeight="1" x14ac:dyDescent="0.3">
      <c r="A68" s="420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586" t="s">
        <v>120</v>
      </c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  <c r="Y68" s="79"/>
      <c r="Z68" s="79"/>
      <c r="AA68" s="77"/>
      <c r="AB68" s="77"/>
      <c r="AC68" s="77"/>
      <c r="AD68" s="77"/>
      <c r="AE68" s="77"/>
      <c r="AF68" s="587" t="s">
        <v>172</v>
      </c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420"/>
      <c r="AS68" s="420"/>
      <c r="AT68" s="425"/>
    </row>
    <row r="69" spans="1:48" ht="4.5" customHeight="1" x14ac:dyDescent="0.25"/>
    <row r="70" spans="1:48" s="443" customFormat="1" ht="20.100000000000001" customHeight="1" x14ac:dyDescent="0.25"/>
    <row r="71" spans="1:48" s="443" customFormat="1" ht="20.100000000000001" customHeight="1" x14ac:dyDescent="0.25"/>
    <row r="72" spans="1:48" s="443" customFormat="1" ht="20.100000000000001" customHeight="1" x14ac:dyDescent="0.25"/>
    <row r="73" spans="1:48" s="443" customFormat="1" ht="20.100000000000001" customHeight="1" x14ac:dyDescent="0.25"/>
    <row r="74" spans="1:48" s="443" customFormat="1" ht="20.100000000000001" customHeight="1" x14ac:dyDescent="0.25"/>
    <row r="75" spans="1:48" s="443" customFormat="1" x14ac:dyDescent="0.25"/>
    <row r="76" spans="1:48" s="443" customFormat="1" x14ac:dyDescent="0.25"/>
    <row r="77" spans="1:48" s="443" customFormat="1" x14ac:dyDescent="0.25"/>
    <row r="78" spans="1:48" s="443" customFormat="1" x14ac:dyDescent="0.25"/>
    <row r="79" spans="1:48" s="443" customFormat="1" x14ac:dyDescent="0.25"/>
    <row r="80" spans="1:48" s="443" customFormat="1" x14ac:dyDescent="0.25"/>
  </sheetData>
  <mergeCells count="167">
    <mergeCell ref="A16:B16"/>
    <mergeCell ref="A19:A23"/>
    <mergeCell ref="B19:B23"/>
    <mergeCell ref="C19:C23"/>
    <mergeCell ref="D19:D23"/>
    <mergeCell ref="E19:E23"/>
    <mergeCell ref="Y15:AB15"/>
    <mergeCell ref="AC15:AF15"/>
    <mergeCell ref="AR2:AZ2"/>
    <mergeCell ref="AR3:AZ3"/>
    <mergeCell ref="AV4:BA4"/>
    <mergeCell ref="A9:XFD9"/>
    <mergeCell ref="A10:XFD10"/>
    <mergeCell ref="A11:XFD11"/>
    <mergeCell ref="A12:XFD12"/>
    <mergeCell ref="A14:B14"/>
    <mergeCell ref="C14:AX14"/>
    <mergeCell ref="A6:AZ6"/>
    <mergeCell ref="A7:AZ7"/>
    <mergeCell ref="A8:AZ8"/>
    <mergeCell ref="AL15:AO15"/>
    <mergeCell ref="AP15:AS15"/>
    <mergeCell ref="AT15:AX15"/>
    <mergeCell ref="A15:B15"/>
    <mergeCell ref="AG15:AK15"/>
    <mergeCell ref="AL19:AO19"/>
    <mergeCell ref="AY19:BB19"/>
    <mergeCell ref="AP19:AT19"/>
    <mergeCell ref="AU19:AX19"/>
    <mergeCell ref="F19:F23"/>
    <mergeCell ref="G19:K19"/>
    <mergeCell ref="L19:O19"/>
    <mergeCell ref="Y19:AB19"/>
    <mergeCell ref="G22:AS22"/>
    <mergeCell ref="P19:T19"/>
    <mergeCell ref="U19:X19"/>
    <mergeCell ref="AC19:AG19"/>
    <mergeCell ref="AH19:AK19"/>
    <mergeCell ref="T15:X15"/>
    <mergeCell ref="C15:F15"/>
    <mergeCell ref="G15:K15"/>
    <mergeCell ref="L15:O15"/>
    <mergeCell ref="P15:S15"/>
    <mergeCell ref="B28:B29"/>
    <mergeCell ref="I28:J28"/>
    <mergeCell ref="K28:K29"/>
    <mergeCell ref="L28:L29"/>
    <mergeCell ref="I29:J29"/>
    <mergeCell ref="I25:J25"/>
    <mergeCell ref="A26:A27"/>
    <mergeCell ref="B26:B27"/>
    <mergeCell ref="I26:J26"/>
    <mergeCell ref="K26:K27"/>
    <mergeCell ref="L26:L27"/>
    <mergeCell ref="I27:J27"/>
    <mergeCell ref="A28:A29"/>
    <mergeCell ref="A24:A25"/>
    <mergeCell ref="B24:B25"/>
    <mergeCell ref="I24:J24"/>
    <mergeCell ref="K24:K25"/>
    <mergeCell ref="L24:L25"/>
    <mergeCell ref="I31:J31"/>
    <mergeCell ref="A32:A33"/>
    <mergeCell ref="B32:B33"/>
    <mergeCell ref="K32:K33"/>
    <mergeCell ref="L32:L33"/>
    <mergeCell ref="Z33:AC33"/>
    <mergeCell ref="A30:A31"/>
    <mergeCell ref="B30:B31"/>
    <mergeCell ref="I30:J30"/>
    <mergeCell ref="K30:K31"/>
    <mergeCell ref="L30:L31"/>
    <mergeCell ref="A36:A37"/>
    <mergeCell ref="B36:B37"/>
    <mergeCell ref="I36:J36"/>
    <mergeCell ref="K36:K37"/>
    <mergeCell ref="L36:L37"/>
    <mergeCell ref="I37:J37"/>
    <mergeCell ref="A34:A35"/>
    <mergeCell ref="B34:B35"/>
    <mergeCell ref="I34:J34"/>
    <mergeCell ref="K34:K35"/>
    <mergeCell ref="L34:L35"/>
    <mergeCell ref="I35:J35"/>
    <mergeCell ref="I39:J39"/>
    <mergeCell ref="B40:B41"/>
    <mergeCell ref="L40:L41"/>
    <mergeCell ref="Z41:AC41"/>
    <mergeCell ref="A38:A39"/>
    <mergeCell ref="B38:B39"/>
    <mergeCell ref="F38:F39"/>
    <mergeCell ref="I38:J38"/>
    <mergeCell ref="K38:K39"/>
    <mergeCell ref="L38:L39"/>
    <mergeCell ref="A44:A45"/>
    <mergeCell ref="B44:B45"/>
    <mergeCell ref="L44:L45"/>
    <mergeCell ref="A46:A47"/>
    <mergeCell ref="B46:B47"/>
    <mergeCell ref="L46:L47"/>
    <mergeCell ref="A42:A43"/>
    <mergeCell ref="B42:B43"/>
    <mergeCell ref="L42:L43"/>
    <mergeCell ref="I43:J43"/>
    <mergeCell ref="A52:A53"/>
    <mergeCell ref="B52:B53"/>
    <mergeCell ref="A54:A55"/>
    <mergeCell ref="B54:B55"/>
    <mergeCell ref="A48:A49"/>
    <mergeCell ref="B48:B49"/>
    <mergeCell ref="L48:L49"/>
    <mergeCell ref="A50:A51"/>
    <mergeCell ref="B50:B51"/>
    <mergeCell ref="L50:L51"/>
    <mergeCell ref="A58:A59"/>
    <mergeCell ref="B58:B59"/>
    <mergeCell ref="I58:K59"/>
    <mergeCell ref="AN58:AN59"/>
    <mergeCell ref="AO58:AO59"/>
    <mergeCell ref="AP58:AP59"/>
    <mergeCell ref="AQ58:AQ59"/>
    <mergeCell ref="AV55:BB55"/>
    <mergeCell ref="A56:A57"/>
    <mergeCell ref="B56:B57"/>
    <mergeCell ref="I56:J56"/>
    <mergeCell ref="AN56:AN57"/>
    <mergeCell ref="AO56:AO57"/>
    <mergeCell ref="AP56:AP57"/>
    <mergeCell ref="AV56:BB56"/>
    <mergeCell ref="I57:J57"/>
    <mergeCell ref="AR58:AR59"/>
    <mergeCell ref="AS58:AS59"/>
    <mergeCell ref="AT58:AT59"/>
    <mergeCell ref="AU58:AU59"/>
    <mergeCell ref="AV58:BB58"/>
    <mergeCell ref="AV59:BB59"/>
    <mergeCell ref="AV57:BB57"/>
    <mergeCell ref="B67:K67"/>
    <mergeCell ref="L67:AM67"/>
    <mergeCell ref="L66:U66"/>
    <mergeCell ref="L68:X68"/>
    <mergeCell ref="B60:B61"/>
    <mergeCell ref="C60:C61"/>
    <mergeCell ref="AN60:AS61"/>
    <mergeCell ref="AT60:AY61"/>
    <mergeCell ref="B62:B63"/>
    <mergeCell ref="C62:C63"/>
    <mergeCell ref="Z44:AC44"/>
    <mergeCell ref="Z46:AC46"/>
    <mergeCell ref="Z58:AD59"/>
    <mergeCell ref="AF66:AP66"/>
    <mergeCell ref="AF68:AQ68"/>
    <mergeCell ref="AU24:AV53"/>
    <mergeCell ref="Z43:AC43"/>
    <mergeCell ref="Z35:AC35"/>
    <mergeCell ref="Z34:AC34"/>
    <mergeCell ref="AN30:AN31"/>
    <mergeCell ref="Z32:AC32"/>
    <mergeCell ref="Z57:AC57"/>
    <mergeCell ref="Z56:AC56"/>
    <mergeCell ref="Z55:AC55"/>
    <mergeCell ref="Z52:AC52"/>
    <mergeCell ref="Z51:AC51"/>
    <mergeCell ref="Z50:AC50"/>
    <mergeCell ref="Z49:AC49"/>
    <mergeCell ref="Z48:AC48"/>
    <mergeCell ref="Z47:AC47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6"/>
  <sheetViews>
    <sheetView view="pageBreakPreview" topLeftCell="E88" zoomScale="90" zoomScaleNormal="70" zoomScaleSheetLayoutView="90" workbookViewId="0">
      <selection activeCell="BE86" sqref="BE86"/>
    </sheetView>
  </sheetViews>
  <sheetFormatPr defaultRowHeight="15" x14ac:dyDescent="0.25"/>
  <cols>
    <col min="1" max="1" width="3.5703125" customWidth="1"/>
    <col min="2" max="2" width="29.140625" customWidth="1"/>
    <col min="3" max="6" width="6" customWidth="1"/>
    <col min="7" max="56" width="4.42578125" customWidth="1"/>
  </cols>
  <sheetData>
    <row r="1" spans="1:91" s="154" customFormat="1" ht="4.5" customHeight="1" x14ac:dyDescent="0.25"/>
    <row r="2" spans="1:91" s="154" customFormat="1" ht="21" customHeight="1" x14ac:dyDescent="0.3">
      <c r="AM2" s="274" t="s">
        <v>176</v>
      </c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154" customFormat="1" ht="21" customHeight="1" x14ac:dyDescent="0.3">
      <c r="AM3" s="274" t="s">
        <v>176</v>
      </c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474" customFormat="1" ht="21" customHeight="1" x14ac:dyDescent="0.3">
      <c r="AM4" s="274"/>
      <c r="AN4" s="274"/>
      <c r="AO4" s="274"/>
      <c r="AP4" s="274"/>
      <c r="AQ4" s="274"/>
      <c r="AR4" s="475"/>
      <c r="AS4" s="475"/>
      <c r="AT4" s="475"/>
      <c r="AU4" s="475"/>
      <c r="AV4" s="687" t="s">
        <v>177</v>
      </c>
      <c r="AW4" s="687"/>
      <c r="AX4" s="687"/>
      <c r="AY4" s="687"/>
      <c r="AZ4" s="687"/>
      <c r="BA4" s="687"/>
      <c r="BB4" s="274"/>
      <c r="BC4" s="274"/>
    </row>
    <row r="5" spans="1:91" s="154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720"/>
      <c r="AX5" s="720"/>
      <c r="AY5" s="720"/>
      <c r="AZ5" s="720"/>
      <c r="BA5" s="720"/>
      <c r="BB5" s="274"/>
      <c r="BC5" s="274"/>
    </row>
    <row r="6" spans="1:91" s="154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154" customFormat="1" ht="21" customHeight="1" x14ac:dyDescent="0.25">
      <c r="A7" s="695" t="s">
        <v>116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154" customFormat="1" ht="21" customHeight="1" x14ac:dyDescent="0.25">
      <c r="A8" s="689" t="s">
        <v>124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125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8" customHeight="1" x14ac:dyDescent="0.2">
      <c r="A13" s="88"/>
    </row>
    <row r="14" spans="1:91" s="2" customFormat="1" ht="16.5" customHeight="1" x14ac:dyDescent="0.2">
      <c r="A14" s="639"/>
      <c r="B14" s="640"/>
      <c r="C14" s="721" t="s">
        <v>0</v>
      </c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3" t="s">
        <v>13</v>
      </c>
      <c r="AZ15" s="4" t="s">
        <v>14</v>
      </c>
      <c r="BA15" s="4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148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68</v>
      </c>
      <c r="AA17" s="7" t="s">
        <v>69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70</v>
      </c>
      <c r="AQ17" s="7" t="s">
        <v>70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10" t="s">
        <v>67</v>
      </c>
      <c r="AY17" s="10" t="s">
        <v>24</v>
      </c>
      <c r="AZ17" s="10" t="s">
        <v>54</v>
      </c>
      <c r="BA17" s="10" t="s">
        <v>19</v>
      </c>
      <c r="BB17" s="10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147" t="s">
        <v>18</v>
      </c>
      <c r="H23" s="147" t="s">
        <v>19</v>
      </c>
      <c r="I23" s="147" t="s">
        <v>20</v>
      </c>
      <c r="J23" s="147" t="s">
        <v>21</v>
      </c>
      <c r="K23" s="147" t="s">
        <v>22</v>
      </c>
      <c r="L23" s="147" t="s">
        <v>23</v>
      </c>
      <c r="M23" s="147" t="s">
        <v>24</v>
      </c>
      <c r="N23" s="147" t="s">
        <v>25</v>
      </c>
      <c r="O23" s="147" t="s">
        <v>26</v>
      </c>
      <c r="P23" s="147" t="s">
        <v>27</v>
      </c>
      <c r="Q23" s="147" t="s">
        <v>28</v>
      </c>
      <c r="R23" s="147" t="s">
        <v>29</v>
      </c>
      <c r="S23" s="147" t="s">
        <v>30</v>
      </c>
      <c r="T23" s="147" t="s">
        <v>31</v>
      </c>
      <c r="U23" s="147" t="s">
        <v>32</v>
      </c>
      <c r="V23" s="147" t="s">
        <v>33</v>
      </c>
      <c r="W23" s="147" t="s">
        <v>34</v>
      </c>
      <c r="X23" s="147" t="s">
        <v>35</v>
      </c>
      <c r="Y23" s="147" t="s">
        <v>36</v>
      </c>
      <c r="Z23" s="147" t="s">
        <v>37</v>
      </c>
      <c r="AA23" s="147" t="s">
        <v>38</v>
      </c>
      <c r="AB23" s="147" t="s">
        <v>39</v>
      </c>
      <c r="AC23" s="147" t="s">
        <v>40</v>
      </c>
      <c r="AD23" s="147" t="s">
        <v>41</v>
      </c>
      <c r="AE23" s="147" t="s">
        <v>42</v>
      </c>
      <c r="AF23" s="147" t="s">
        <v>43</v>
      </c>
      <c r="AG23" s="147" t="s">
        <v>44</v>
      </c>
      <c r="AH23" s="147" t="s">
        <v>45</v>
      </c>
      <c r="AI23" s="147" t="s">
        <v>46</v>
      </c>
      <c r="AJ23" s="147" t="s">
        <v>47</v>
      </c>
      <c r="AK23" s="147" t="s">
        <v>48</v>
      </c>
      <c r="AL23" s="147" t="s">
        <v>49</v>
      </c>
      <c r="AM23" s="147" t="s">
        <v>50</v>
      </c>
      <c r="AN23" s="147" t="s">
        <v>51</v>
      </c>
      <c r="AO23" s="147" t="s">
        <v>52</v>
      </c>
      <c r="AP23" s="147" t="s">
        <v>53</v>
      </c>
      <c r="AQ23" s="147" t="s">
        <v>54</v>
      </c>
      <c r="AR23" s="147" t="s">
        <v>55</v>
      </c>
      <c r="AS23" s="147" t="s">
        <v>56</v>
      </c>
      <c r="AT23" s="147" t="s">
        <v>57</v>
      </c>
      <c r="AU23" s="147" t="s">
        <v>58</v>
      </c>
      <c r="AV23" s="147" t="s">
        <v>59</v>
      </c>
      <c r="AW23" s="147" t="s">
        <v>60</v>
      </c>
      <c r="AX23" s="147" t="s">
        <v>61</v>
      </c>
      <c r="AY23" s="147" t="s">
        <v>62</v>
      </c>
      <c r="AZ23" s="147" t="s">
        <v>63</v>
      </c>
      <c r="BA23" s="147" t="s">
        <v>64</v>
      </c>
      <c r="BB23" s="147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27" t="s">
        <v>78</v>
      </c>
      <c r="C24" s="176">
        <f>SUM(D24:F24)</f>
        <v>24</v>
      </c>
      <c r="D24" s="176">
        <v>12</v>
      </c>
      <c r="E24" s="175"/>
      <c r="F24" s="175">
        <v>12</v>
      </c>
      <c r="G24" s="176"/>
      <c r="H24" s="175"/>
      <c r="I24" s="580">
        <v>12</v>
      </c>
      <c r="J24" s="581"/>
      <c r="K24" s="612" t="s">
        <v>79</v>
      </c>
      <c r="L24" s="612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659"/>
      <c r="AE24" s="93"/>
      <c r="AF24" s="95"/>
      <c r="AG24" s="152"/>
      <c r="AH24" s="152"/>
      <c r="AI24" s="152"/>
      <c r="AJ24" s="26"/>
      <c r="AK24" s="24"/>
      <c r="AL24" s="24"/>
      <c r="AM24" s="152"/>
      <c r="AN24" s="152"/>
      <c r="AO24" s="26"/>
      <c r="AP24" s="152"/>
      <c r="AQ24" s="134"/>
      <c r="AR24" s="134"/>
      <c r="AS24" s="152"/>
      <c r="AT24" s="596" t="s">
        <v>151</v>
      </c>
      <c r="AU24" s="597"/>
      <c r="AV24" s="152"/>
      <c r="AW24" s="134"/>
      <c r="AX24" s="134"/>
      <c r="AY24" s="152"/>
      <c r="AZ24" s="26"/>
      <c r="BA24" s="24"/>
      <c r="BB24" s="24"/>
    </row>
    <row r="25" spans="1:99" s="23" customFormat="1" ht="15.75" customHeight="1" x14ac:dyDescent="0.25">
      <c r="A25" s="668"/>
      <c r="B25" s="628"/>
      <c r="C25" s="43">
        <v>4</v>
      </c>
      <c r="D25" s="29">
        <v>4</v>
      </c>
      <c r="E25" s="174"/>
      <c r="F25" s="174"/>
      <c r="G25" s="29"/>
      <c r="H25" s="174"/>
      <c r="I25" s="583">
        <v>4</v>
      </c>
      <c r="J25" s="584"/>
      <c r="K25" s="613"/>
      <c r="L25" s="613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662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135"/>
      <c r="AR25" s="135"/>
      <c r="AS25" s="29"/>
      <c r="AT25" s="598"/>
      <c r="AU25" s="599"/>
      <c r="AV25" s="29"/>
      <c r="AW25" s="135"/>
      <c r="AX25" s="135"/>
      <c r="AY25" s="29"/>
      <c r="AZ25" s="30"/>
      <c r="BA25" s="28"/>
      <c r="BB25" s="28"/>
    </row>
    <row r="26" spans="1:99" s="23" customFormat="1" ht="15.7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143"/>
      <c r="F26" s="143">
        <v>6</v>
      </c>
      <c r="G26" s="90"/>
      <c r="H26" s="143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659"/>
      <c r="AE26" s="103"/>
      <c r="AF26" s="104"/>
      <c r="AG26" s="152"/>
      <c r="AH26" s="152"/>
      <c r="AI26" s="152"/>
      <c r="AJ26" s="33"/>
      <c r="AK26" s="24"/>
      <c r="AL26" s="24"/>
      <c r="AM26" s="152"/>
      <c r="AN26" s="152"/>
      <c r="AP26" s="152"/>
      <c r="AQ26" s="34"/>
      <c r="AR26" s="34"/>
      <c r="AS26" s="152"/>
      <c r="AT26" s="598"/>
      <c r="AU26" s="599"/>
      <c r="AV26" s="152"/>
      <c r="AW26" s="34"/>
      <c r="AX26" s="34"/>
      <c r="AY26" s="152"/>
      <c r="AZ26" s="33"/>
      <c r="BA26" s="24"/>
      <c r="BB26" s="24"/>
    </row>
    <row r="27" spans="1:99" s="23" customFormat="1" ht="15.75" customHeight="1" x14ac:dyDescent="0.25">
      <c r="A27" s="668"/>
      <c r="B27" s="635"/>
      <c r="C27" s="96">
        <f t="shared" ref="C27:C47" si="0">SUM(D27:F27)</f>
        <v>4</v>
      </c>
      <c r="D27" s="97">
        <v>4</v>
      </c>
      <c r="E27" s="145"/>
      <c r="F27" s="145"/>
      <c r="G27" s="97"/>
      <c r="H27" s="145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662"/>
      <c r="AE27" s="107"/>
      <c r="AF27" s="108"/>
      <c r="AG27" s="29"/>
      <c r="AH27" s="29"/>
      <c r="AI27" s="29"/>
      <c r="AJ27" s="30"/>
      <c r="AK27" s="28"/>
      <c r="AL27" s="28"/>
      <c r="AM27" s="29"/>
      <c r="AN27" s="29"/>
      <c r="AP27" s="29"/>
      <c r="AQ27" s="138"/>
      <c r="AR27" s="135"/>
      <c r="AS27" s="29"/>
      <c r="AT27" s="598"/>
      <c r="AU27" s="599"/>
      <c r="AV27" s="29"/>
      <c r="AW27" s="138"/>
      <c r="AX27" s="135"/>
      <c r="AY27" s="29"/>
      <c r="AZ27" s="30"/>
      <c r="BA27" s="28"/>
      <c r="BB27" s="28"/>
    </row>
    <row r="28" spans="1:99" s="23" customFormat="1" ht="15.75" customHeight="1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143"/>
      <c r="F28" s="143">
        <v>8</v>
      </c>
      <c r="G28" s="90"/>
      <c r="H28" s="143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659"/>
      <c r="AE28" s="103"/>
      <c r="AF28" s="104"/>
      <c r="AG28" s="152"/>
      <c r="AH28" s="152"/>
      <c r="AI28" s="152"/>
      <c r="AJ28" s="33"/>
      <c r="AK28" s="24"/>
      <c r="AL28" s="24"/>
      <c r="AM28" s="152"/>
      <c r="AN28" s="152"/>
      <c r="AO28" s="33"/>
      <c r="AP28" s="152"/>
      <c r="AQ28" s="34"/>
      <c r="AR28" s="34"/>
      <c r="AS28" s="152"/>
      <c r="AT28" s="598"/>
      <c r="AU28" s="599"/>
      <c r="AV28" s="152"/>
      <c r="AW28" s="34"/>
      <c r="AX28" s="34"/>
      <c r="AY28" s="152"/>
      <c r="AZ28" s="33"/>
      <c r="BA28" s="24"/>
      <c r="BB28" s="24"/>
    </row>
    <row r="29" spans="1:99" s="23" customFormat="1" ht="15.75" customHeight="1" x14ac:dyDescent="0.25">
      <c r="A29" s="668"/>
      <c r="B29" s="672"/>
      <c r="C29" s="96">
        <f t="shared" si="0"/>
        <v>8</v>
      </c>
      <c r="D29" s="97">
        <v>8</v>
      </c>
      <c r="E29" s="145"/>
      <c r="F29" s="145"/>
      <c r="G29" s="97"/>
      <c r="H29" s="145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662"/>
      <c r="AE29" s="283"/>
      <c r="AF29" s="108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138"/>
      <c r="AR29" s="135"/>
      <c r="AS29" s="29"/>
      <c r="AT29" s="598"/>
      <c r="AU29" s="599"/>
      <c r="AV29" s="29"/>
      <c r="AW29" s="138"/>
      <c r="AX29" s="135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48</v>
      </c>
      <c r="D30" s="90">
        <v>12</v>
      </c>
      <c r="E30" s="143">
        <v>12</v>
      </c>
      <c r="F30" s="143">
        <v>24</v>
      </c>
      <c r="G30" s="90"/>
      <c r="H30" s="143"/>
      <c r="I30" s="665">
        <v>12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>
        <v>12</v>
      </c>
      <c r="AA30" s="670"/>
      <c r="AB30" s="670"/>
      <c r="AC30" s="670"/>
      <c r="AD30" s="666"/>
      <c r="AE30" s="214"/>
      <c r="AF30" s="92"/>
      <c r="AG30" s="24"/>
      <c r="AH30" s="152"/>
      <c r="AI30" s="152"/>
      <c r="AJ30" s="33"/>
      <c r="AK30" s="24"/>
      <c r="AL30" s="24"/>
      <c r="AM30" s="152"/>
      <c r="AN30" s="612"/>
      <c r="AO30" s="33"/>
      <c r="AP30" s="152"/>
      <c r="AQ30" s="34"/>
      <c r="AR30" s="34"/>
      <c r="AS30" s="152"/>
      <c r="AT30" s="598"/>
      <c r="AU30" s="599"/>
      <c r="AV30" s="152"/>
      <c r="AW30" s="34"/>
      <c r="AX30" s="34"/>
      <c r="AY30" s="152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12</v>
      </c>
      <c r="D31" s="97"/>
      <c r="E31" s="145">
        <v>12</v>
      </c>
      <c r="F31" s="145"/>
      <c r="G31" s="97"/>
      <c r="H31" s="145"/>
      <c r="I31" s="115"/>
      <c r="J31" s="284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145"/>
      <c r="Z31" s="663">
        <v>12</v>
      </c>
      <c r="AA31" s="669"/>
      <c r="AB31" s="669"/>
      <c r="AC31" s="669"/>
      <c r="AD31" s="664"/>
      <c r="AE31" s="217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135"/>
      <c r="AR31" s="135"/>
      <c r="AS31" s="29"/>
      <c r="AT31" s="598"/>
      <c r="AU31" s="599"/>
      <c r="AV31" s="29"/>
      <c r="AW31" s="135"/>
      <c r="AX31" s="135"/>
      <c r="AY31" s="29"/>
      <c r="AZ31" s="30"/>
      <c r="BA31" s="28"/>
      <c r="BB31" s="28"/>
    </row>
    <row r="32" spans="1:99" s="23" customFormat="1" ht="15.75" customHeight="1" x14ac:dyDescent="0.25">
      <c r="A32" s="667" t="s">
        <v>22</v>
      </c>
      <c r="B32" s="634" t="s">
        <v>85</v>
      </c>
      <c r="C32" s="90">
        <f>SUM(D32:F32)</f>
        <v>34</v>
      </c>
      <c r="D32" s="96"/>
      <c r="E32" s="116">
        <v>18</v>
      </c>
      <c r="F32" s="116">
        <v>16</v>
      </c>
      <c r="G32" s="96"/>
      <c r="H32" s="113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113"/>
      <c r="Z32" s="665">
        <v>18</v>
      </c>
      <c r="AA32" s="670"/>
      <c r="AB32" s="670"/>
      <c r="AC32" s="117"/>
      <c r="AD32" s="92"/>
      <c r="AE32" s="219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140"/>
      <c r="AR32" s="140"/>
      <c r="AS32" s="43"/>
      <c r="AT32" s="598"/>
      <c r="AU32" s="599"/>
      <c r="AV32" s="43"/>
      <c r="AW32" s="140"/>
      <c r="AX32" s="140"/>
      <c r="AY32" s="43"/>
      <c r="AZ32" s="44"/>
      <c r="BA32" s="45"/>
      <c r="BB32" s="45"/>
    </row>
    <row r="33" spans="1:54" s="23" customFormat="1" ht="15.75" customHeight="1" x14ac:dyDescent="0.25">
      <c r="A33" s="668"/>
      <c r="B33" s="635"/>
      <c r="C33" s="96">
        <v>6</v>
      </c>
      <c r="D33" s="96"/>
      <c r="E33" s="113">
        <v>6</v>
      </c>
      <c r="F33" s="113"/>
      <c r="G33" s="96"/>
      <c r="H33" s="113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113"/>
      <c r="Z33" s="663">
        <v>6</v>
      </c>
      <c r="AA33" s="669"/>
      <c r="AB33" s="669"/>
      <c r="AC33" s="669"/>
      <c r="AD33" s="664"/>
      <c r="AE33" s="217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141"/>
      <c r="AR33" s="141"/>
      <c r="AS33" s="43"/>
      <c r="AT33" s="598"/>
      <c r="AU33" s="599"/>
      <c r="AV33" s="43"/>
      <c r="AW33" s="141"/>
      <c r="AX33" s="141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>SUM(D34:F34)</f>
        <v>34</v>
      </c>
      <c r="D34" s="90">
        <v>10</v>
      </c>
      <c r="E34" s="143">
        <v>6</v>
      </c>
      <c r="F34" s="143">
        <v>18</v>
      </c>
      <c r="G34" s="90"/>
      <c r="H34" s="143"/>
      <c r="I34" s="665">
        <v>10</v>
      </c>
      <c r="J34" s="670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70"/>
      <c r="AD34" s="666"/>
      <c r="AE34" s="218"/>
      <c r="AF34" s="111"/>
      <c r="AG34" s="152"/>
      <c r="AH34" s="152"/>
      <c r="AI34" s="152"/>
      <c r="AJ34" s="33"/>
      <c r="AK34" s="24"/>
      <c r="AL34" s="24"/>
      <c r="AM34" s="152"/>
      <c r="AN34" s="152"/>
      <c r="AO34" s="33"/>
      <c r="AP34" s="152"/>
      <c r="AQ34" s="34"/>
      <c r="AR34" s="34"/>
      <c r="AS34" s="152"/>
      <c r="AT34" s="598"/>
      <c r="AU34" s="599"/>
      <c r="AV34" s="152"/>
      <c r="AW34" s="34"/>
      <c r="AX34" s="34"/>
      <c r="AY34" s="152"/>
      <c r="AZ34" s="33"/>
      <c r="BA34" s="24"/>
      <c r="BB34" s="24"/>
    </row>
    <row r="35" spans="1:54" s="23" customFormat="1" ht="15.75" customHeight="1" x14ac:dyDescent="0.25">
      <c r="A35" s="668"/>
      <c r="B35" s="635"/>
      <c r="C35" s="96">
        <f>SUM(D35:F35)</f>
        <v>12</v>
      </c>
      <c r="D35" s="97">
        <v>2</v>
      </c>
      <c r="E35" s="145">
        <v>10</v>
      </c>
      <c r="F35" s="145"/>
      <c r="G35" s="97"/>
      <c r="H35" s="145"/>
      <c r="I35" s="663">
        <v>2</v>
      </c>
      <c r="J35" s="669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142"/>
      <c r="V35" s="97"/>
      <c r="W35" s="97"/>
      <c r="X35" s="97"/>
      <c r="Y35" s="97"/>
      <c r="Z35" s="663">
        <v>10</v>
      </c>
      <c r="AA35" s="669"/>
      <c r="AB35" s="669"/>
      <c r="AC35" s="669"/>
      <c r="AD35" s="664"/>
      <c r="AE35" s="216"/>
      <c r="AF35" s="112"/>
      <c r="AG35" s="29"/>
      <c r="AH35" s="29"/>
      <c r="AI35" s="29"/>
      <c r="AJ35" s="30"/>
      <c r="AK35" s="28"/>
      <c r="AL35" s="28"/>
      <c r="AM35" s="141"/>
      <c r="AN35" s="29"/>
      <c r="AO35" s="30"/>
      <c r="AP35" s="29"/>
      <c r="AQ35" s="135"/>
      <c r="AR35" s="135"/>
      <c r="AS35" s="29"/>
      <c r="AT35" s="598"/>
      <c r="AU35" s="599"/>
      <c r="AV35" s="29"/>
      <c r="AW35" s="135"/>
      <c r="AX35" s="135"/>
      <c r="AY35" s="29"/>
      <c r="AZ35" s="30"/>
      <c r="BA35" s="28"/>
      <c r="BB35" s="28"/>
    </row>
    <row r="36" spans="1:54" s="23" customFormat="1" ht="15.75" customHeight="1" x14ac:dyDescent="0.25">
      <c r="A36" s="667" t="s">
        <v>24</v>
      </c>
      <c r="B36" s="634" t="s">
        <v>87</v>
      </c>
      <c r="C36" s="90">
        <f t="shared" si="0"/>
        <v>18</v>
      </c>
      <c r="D36" s="90">
        <v>8</v>
      </c>
      <c r="E36" s="143"/>
      <c r="F36" s="143">
        <v>10</v>
      </c>
      <c r="G36" s="90"/>
      <c r="H36" s="143"/>
      <c r="I36" s="665">
        <v>8</v>
      </c>
      <c r="J36" s="670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673"/>
      <c r="AA36" s="674"/>
      <c r="AB36" s="674"/>
      <c r="AC36" s="674"/>
      <c r="AD36" s="675"/>
      <c r="AE36" s="214"/>
      <c r="AF36" s="144"/>
      <c r="AG36" s="152"/>
      <c r="AH36" s="152"/>
      <c r="AI36" s="152"/>
      <c r="AJ36" s="33"/>
      <c r="AK36" s="24"/>
      <c r="AL36" s="24"/>
      <c r="AM36" s="152"/>
      <c r="AN36" s="152"/>
      <c r="AO36" s="33"/>
      <c r="AP36" s="152"/>
      <c r="AQ36" s="34"/>
      <c r="AR36" s="34"/>
      <c r="AS36" s="152"/>
      <c r="AT36" s="598"/>
      <c r="AU36" s="599"/>
      <c r="AV36" s="152"/>
      <c r="AW36" s="34"/>
      <c r="AX36" s="34"/>
      <c r="AY36" s="152"/>
      <c r="AZ36" s="33"/>
      <c r="BA36" s="24"/>
      <c r="BB36" s="24"/>
    </row>
    <row r="37" spans="1:54" s="23" customFormat="1" ht="15.75" customHeight="1" x14ac:dyDescent="0.25">
      <c r="A37" s="668"/>
      <c r="B37" s="635"/>
      <c r="C37" s="96">
        <f t="shared" si="0"/>
        <v>6</v>
      </c>
      <c r="D37" s="97">
        <v>6</v>
      </c>
      <c r="E37" s="145"/>
      <c r="F37" s="145"/>
      <c r="G37" s="97"/>
      <c r="H37" s="145"/>
      <c r="I37" s="663">
        <v>6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690"/>
      <c r="AA37" s="691"/>
      <c r="AB37" s="691"/>
      <c r="AC37" s="691"/>
      <c r="AD37" s="692"/>
      <c r="AE37" s="215"/>
      <c r="AF37" s="146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138"/>
      <c r="AR37" s="135"/>
      <c r="AS37" s="29"/>
      <c r="AT37" s="598"/>
      <c r="AU37" s="599"/>
      <c r="AV37" s="29"/>
      <c r="AW37" s="138"/>
      <c r="AX37" s="135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0"/>
        <v>12</v>
      </c>
      <c r="D38" s="90">
        <v>6</v>
      </c>
      <c r="E38" s="143"/>
      <c r="F38" s="90">
        <v>6</v>
      </c>
      <c r="G38" s="90"/>
      <c r="H38" s="143"/>
      <c r="I38" s="665">
        <v>6</v>
      </c>
      <c r="J38" s="670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673"/>
      <c r="AA38" s="674"/>
      <c r="AB38" s="674"/>
      <c r="AC38" s="674"/>
      <c r="AD38" s="675"/>
      <c r="AE38" s="214"/>
      <c r="AF38" s="144"/>
      <c r="AG38" s="152"/>
      <c r="AH38" s="152"/>
      <c r="AI38" s="152"/>
      <c r="AJ38" s="33"/>
      <c r="AK38" s="24"/>
      <c r="AL38" s="24"/>
      <c r="AM38" s="152"/>
      <c r="AN38" s="152"/>
      <c r="AO38" s="33"/>
      <c r="AP38" s="152"/>
      <c r="AQ38" s="34"/>
      <c r="AR38" s="34"/>
      <c r="AS38" s="152"/>
      <c r="AT38" s="598"/>
      <c r="AU38" s="599"/>
      <c r="AV38" s="152"/>
      <c r="AW38" s="34"/>
      <c r="AX38" s="34"/>
      <c r="AY38" s="152"/>
      <c r="AZ38" s="33"/>
      <c r="BA38" s="24"/>
      <c r="BB38" s="24"/>
    </row>
    <row r="39" spans="1:54" s="23" customFormat="1" ht="15.75" customHeight="1" x14ac:dyDescent="0.25">
      <c r="A39" s="668"/>
      <c r="B39" s="694"/>
      <c r="C39" s="96">
        <f t="shared" si="0"/>
        <v>4</v>
      </c>
      <c r="D39" s="97">
        <v>4</v>
      </c>
      <c r="E39" s="145"/>
      <c r="F39" s="201"/>
      <c r="G39" s="97"/>
      <c r="H39" s="145"/>
      <c r="I39" s="663">
        <v>4</v>
      </c>
      <c r="J39" s="669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690"/>
      <c r="AA39" s="691"/>
      <c r="AB39" s="691"/>
      <c r="AC39" s="691"/>
      <c r="AD39" s="692"/>
      <c r="AE39" s="215"/>
      <c r="AF39" s="146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135"/>
      <c r="AR39" s="135"/>
      <c r="AS39" s="29"/>
      <c r="AT39" s="598"/>
      <c r="AU39" s="599"/>
      <c r="AV39" s="29"/>
      <c r="AW39" s="135"/>
      <c r="AX39" s="135"/>
      <c r="AY39" s="29"/>
      <c r="AZ39" s="30"/>
      <c r="BA39" s="28"/>
      <c r="BB39" s="28"/>
    </row>
    <row r="40" spans="1:54" s="23" customFormat="1" ht="15.7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673"/>
      <c r="J40" s="674"/>
      <c r="K40" s="111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673"/>
      <c r="AA40" s="674"/>
      <c r="AB40" s="674"/>
      <c r="AC40" s="674"/>
      <c r="AD40" s="675"/>
      <c r="AE40" s="214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34"/>
      <c r="AR40" s="34"/>
      <c r="AS40" s="43"/>
      <c r="AT40" s="598"/>
      <c r="AU40" s="599"/>
      <c r="AV40" s="43"/>
      <c r="AW40" s="34"/>
      <c r="AX40" s="34"/>
      <c r="AY40" s="43"/>
      <c r="AZ40" s="44"/>
      <c r="BA40" s="45"/>
      <c r="BB40" s="45"/>
    </row>
    <row r="41" spans="1:54" s="23" customFormat="1" ht="15.75" customHeight="1" x14ac:dyDescent="0.25">
      <c r="A41" s="273"/>
      <c r="B41" s="635"/>
      <c r="C41" s="97">
        <v>10</v>
      </c>
      <c r="D41" s="97"/>
      <c r="E41" s="97">
        <v>10</v>
      </c>
      <c r="F41" s="97"/>
      <c r="G41" s="97"/>
      <c r="H41" s="145"/>
      <c r="I41" s="115"/>
      <c r="J41" s="284"/>
      <c r="K41" s="112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10</v>
      </c>
      <c r="AA41" s="669"/>
      <c r="AB41" s="669"/>
      <c r="AC41" s="669"/>
      <c r="AD41" s="664"/>
      <c r="AE41" s="215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135"/>
      <c r="AR41" s="141"/>
      <c r="AS41" s="43"/>
      <c r="AT41" s="598"/>
      <c r="AU41" s="599"/>
      <c r="AV41" s="43"/>
      <c r="AW41" s="135"/>
      <c r="AX41" s="141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16</v>
      </c>
      <c r="D42" s="90"/>
      <c r="E42" s="143"/>
      <c r="F42" s="143">
        <v>16</v>
      </c>
      <c r="G42" s="90"/>
      <c r="H42" s="143"/>
      <c r="I42" s="125"/>
      <c r="J42" s="117"/>
      <c r="K42" s="111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676"/>
      <c r="AA42" s="677"/>
      <c r="AB42" s="677"/>
      <c r="AC42" s="677"/>
      <c r="AD42" s="678"/>
      <c r="AE42" s="214"/>
      <c r="AF42" s="92"/>
      <c r="AG42" s="152"/>
      <c r="AH42" s="152"/>
      <c r="AI42" s="152"/>
      <c r="AJ42" s="33"/>
      <c r="AK42" s="24"/>
      <c r="AL42" s="24"/>
      <c r="AM42" s="152"/>
      <c r="AN42" s="152"/>
      <c r="AO42" s="33"/>
      <c r="AP42" s="152"/>
      <c r="AQ42" s="34"/>
      <c r="AR42" s="34"/>
      <c r="AS42" s="152"/>
      <c r="AT42" s="598"/>
      <c r="AU42" s="599"/>
      <c r="AV42" s="152"/>
      <c r="AW42" s="34"/>
      <c r="AX42" s="34"/>
      <c r="AY42" s="152"/>
      <c r="AZ42" s="33"/>
      <c r="BA42" s="24"/>
      <c r="BB42" s="24"/>
    </row>
    <row r="43" spans="1:54" s="23" customFormat="1" ht="15.75" customHeight="1" x14ac:dyDescent="0.25">
      <c r="A43" s="668"/>
      <c r="B43" s="635"/>
      <c r="C43" s="96">
        <f t="shared" si="0"/>
        <v>24</v>
      </c>
      <c r="D43" s="97">
        <v>4</v>
      </c>
      <c r="E43" s="145">
        <v>20</v>
      </c>
      <c r="F43" s="145"/>
      <c r="G43" s="97"/>
      <c r="H43" s="145"/>
      <c r="I43" s="663">
        <v>4</v>
      </c>
      <c r="J43" s="669"/>
      <c r="K43" s="112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20</v>
      </c>
      <c r="AA43" s="669"/>
      <c r="AB43" s="669"/>
      <c r="AC43" s="669"/>
      <c r="AD43" s="664"/>
      <c r="AE43" s="215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138"/>
      <c r="AR43" s="135"/>
      <c r="AS43" s="29"/>
      <c r="AT43" s="598"/>
      <c r="AU43" s="599"/>
      <c r="AV43" s="29"/>
      <c r="AW43" s="138"/>
      <c r="AX43" s="135"/>
      <c r="AY43" s="29"/>
      <c r="AZ43" s="30"/>
      <c r="BA43" s="28"/>
      <c r="BB43" s="28"/>
    </row>
    <row r="44" spans="1:54" s="23" customFormat="1" ht="15.75" customHeight="1" x14ac:dyDescent="0.25">
      <c r="A44" s="667" t="s">
        <v>28</v>
      </c>
      <c r="B44" s="634" t="s">
        <v>91</v>
      </c>
      <c r="C44" s="90">
        <f>SUM(D44:F44)</f>
        <v>60</v>
      </c>
      <c r="D44" s="90">
        <v>12</v>
      </c>
      <c r="E44" s="143">
        <v>22</v>
      </c>
      <c r="F44" s="143">
        <v>26</v>
      </c>
      <c r="G44" s="90"/>
      <c r="H44" s="143"/>
      <c r="I44" s="665">
        <v>12</v>
      </c>
      <c r="J44" s="670"/>
      <c r="K44" s="111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22</v>
      </c>
      <c r="AA44" s="670"/>
      <c r="AB44" s="670"/>
      <c r="AC44" s="670"/>
      <c r="AD44" s="666"/>
      <c r="AE44" s="214"/>
      <c r="AF44" s="92"/>
      <c r="AG44" s="152"/>
      <c r="AH44" s="152"/>
      <c r="AI44" s="152"/>
      <c r="AJ44" s="33"/>
      <c r="AK44" s="24"/>
      <c r="AL44" s="24"/>
      <c r="AM44" s="152"/>
      <c r="AN44" s="152"/>
      <c r="AO44" s="33"/>
      <c r="AP44" s="152"/>
      <c r="AQ44" s="34"/>
      <c r="AR44" s="34"/>
      <c r="AS44" s="152"/>
      <c r="AT44" s="598"/>
      <c r="AU44" s="599"/>
      <c r="AV44" s="152"/>
      <c r="AW44" s="34"/>
      <c r="AX44" s="34"/>
      <c r="AY44" s="152"/>
      <c r="AZ44" s="33"/>
      <c r="BA44" s="24"/>
      <c r="BB44" s="24"/>
    </row>
    <row r="45" spans="1:54" s="23" customFormat="1" ht="15.75" customHeight="1" x14ac:dyDescent="0.25">
      <c r="A45" s="668"/>
      <c r="B45" s="635"/>
      <c r="C45" s="96">
        <f t="shared" si="0"/>
        <v>18</v>
      </c>
      <c r="D45" s="97">
        <v>10</v>
      </c>
      <c r="E45" s="145">
        <v>8</v>
      </c>
      <c r="F45" s="145"/>
      <c r="G45" s="97"/>
      <c r="H45" s="145"/>
      <c r="I45" s="663">
        <v>10</v>
      </c>
      <c r="J45" s="669"/>
      <c r="K45" s="112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8</v>
      </c>
      <c r="AA45" s="669"/>
      <c r="AB45" s="669"/>
      <c r="AC45" s="669"/>
      <c r="AD45" s="664"/>
      <c r="AE45" s="215"/>
      <c r="AF45" s="99"/>
      <c r="AG45" s="29"/>
      <c r="AH45" s="29"/>
      <c r="AI45" s="29"/>
      <c r="AJ45" s="30"/>
      <c r="AK45" s="28"/>
      <c r="AL45" s="28"/>
      <c r="AM45" s="29"/>
      <c r="AN45" s="29"/>
      <c r="AO45" s="30"/>
      <c r="AP45" s="29"/>
      <c r="AQ45" s="138"/>
      <c r="AR45" s="135"/>
      <c r="AS45" s="29"/>
      <c r="AT45" s="598"/>
      <c r="AU45" s="599"/>
      <c r="AV45" s="29"/>
      <c r="AW45" s="138"/>
      <c r="AX45" s="135"/>
      <c r="AY45" s="29"/>
      <c r="AZ45" s="30"/>
      <c r="BA45" s="28"/>
      <c r="BB45" s="28"/>
    </row>
    <row r="46" spans="1:54" s="23" customFormat="1" ht="15.75" customHeight="1" x14ac:dyDescent="0.25">
      <c r="A46" s="667" t="s">
        <v>29</v>
      </c>
      <c r="B46" s="634" t="s">
        <v>92</v>
      </c>
      <c r="C46" s="90">
        <f>SUM(D46:F46)</f>
        <v>56</v>
      </c>
      <c r="D46" s="90">
        <v>10</v>
      </c>
      <c r="E46" s="143">
        <v>20</v>
      </c>
      <c r="F46" s="143">
        <v>26</v>
      </c>
      <c r="G46" s="90"/>
      <c r="H46" s="143"/>
      <c r="I46" s="665">
        <v>10</v>
      </c>
      <c r="J46" s="670"/>
      <c r="K46" s="111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20</v>
      </c>
      <c r="AA46" s="670"/>
      <c r="AB46" s="670"/>
      <c r="AC46" s="670"/>
      <c r="AD46" s="666"/>
      <c r="AE46" s="214"/>
      <c r="AF46" s="92"/>
      <c r="AG46" s="152"/>
      <c r="AH46" s="152"/>
      <c r="AI46" s="152"/>
      <c r="AK46" s="24"/>
      <c r="AL46" s="24"/>
      <c r="AM46" s="152"/>
      <c r="AN46" s="152"/>
      <c r="AO46" s="33"/>
      <c r="AP46" s="152"/>
      <c r="AQ46" s="34"/>
      <c r="AR46" s="34"/>
      <c r="AS46" s="152"/>
      <c r="AT46" s="598"/>
      <c r="AU46" s="599"/>
      <c r="AV46" s="152"/>
      <c r="AW46" s="34"/>
      <c r="AX46" s="34"/>
      <c r="AY46" s="152"/>
      <c r="BA46" s="24"/>
      <c r="BB46" s="24"/>
    </row>
    <row r="47" spans="1:54" s="23" customFormat="1" ht="15.75" customHeight="1" x14ac:dyDescent="0.25">
      <c r="A47" s="668"/>
      <c r="B47" s="635"/>
      <c r="C47" s="97">
        <f t="shared" si="0"/>
        <v>22</v>
      </c>
      <c r="D47" s="97">
        <v>10</v>
      </c>
      <c r="E47" s="145">
        <v>12</v>
      </c>
      <c r="F47" s="145"/>
      <c r="G47" s="97"/>
      <c r="H47" s="145"/>
      <c r="I47" s="663">
        <v>10</v>
      </c>
      <c r="J47" s="669"/>
      <c r="K47" s="112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12</v>
      </c>
      <c r="AA47" s="669"/>
      <c r="AB47" s="669"/>
      <c r="AC47" s="669"/>
      <c r="AD47" s="664"/>
      <c r="AE47" s="215"/>
      <c r="AF47" s="99"/>
      <c r="AG47" s="29"/>
      <c r="AH47" s="29"/>
      <c r="AI47" s="29"/>
      <c r="AJ47" s="48"/>
      <c r="AK47" s="28"/>
      <c r="AL47" s="28"/>
      <c r="AM47" s="29"/>
      <c r="AN47" s="29"/>
      <c r="AO47" s="30"/>
      <c r="AP47" s="29"/>
      <c r="AQ47" s="135"/>
      <c r="AR47" s="135"/>
      <c r="AS47" s="29"/>
      <c r="AT47" s="598"/>
      <c r="AU47" s="599"/>
      <c r="AV47" s="29"/>
      <c r="AW47" s="135"/>
      <c r="AX47" s="135"/>
      <c r="AY47" s="29"/>
      <c r="AZ47" s="49"/>
      <c r="BA47" s="28"/>
      <c r="BB47" s="28"/>
    </row>
    <row r="48" spans="1:54" s="23" customFormat="1" ht="15.75" customHeight="1" x14ac:dyDescent="0.25">
      <c r="A48" s="273" t="s">
        <v>30</v>
      </c>
      <c r="B48" s="634" t="s">
        <v>93</v>
      </c>
      <c r="C48" s="124">
        <f>SUM(D48:F48)</f>
        <v>16</v>
      </c>
      <c r="D48" s="96"/>
      <c r="E48" s="116">
        <v>8</v>
      </c>
      <c r="F48" s="116">
        <v>8</v>
      </c>
      <c r="G48" s="96"/>
      <c r="H48" s="113"/>
      <c r="I48" s="245"/>
      <c r="J48" s="246"/>
      <c r="K48" s="96"/>
      <c r="L48" s="614"/>
      <c r="M48" s="114"/>
      <c r="N48" s="114"/>
      <c r="O48" s="114"/>
      <c r="P48" s="114"/>
      <c r="Q48" s="114"/>
      <c r="R48" s="96"/>
      <c r="S48" s="96"/>
      <c r="T48" s="96"/>
      <c r="U48" s="96"/>
      <c r="V48" s="96"/>
      <c r="W48" s="96"/>
      <c r="X48" s="96"/>
      <c r="Y48" s="96"/>
      <c r="Z48" s="665">
        <v>8</v>
      </c>
      <c r="AA48" s="670"/>
      <c r="AB48" s="670"/>
      <c r="AC48" s="670"/>
      <c r="AD48" s="666"/>
      <c r="AE48" s="614" t="s">
        <v>81</v>
      </c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34"/>
      <c r="AR48" s="34"/>
      <c r="AS48" s="43"/>
      <c r="AT48" s="598"/>
      <c r="AU48" s="599"/>
      <c r="AV48" s="43"/>
      <c r="AW48" s="34"/>
      <c r="AX48" s="34"/>
      <c r="AY48" s="43"/>
      <c r="BA48" s="45"/>
      <c r="BB48" s="45"/>
    </row>
    <row r="49" spans="1:54" s="23" customFormat="1" ht="15.75" customHeight="1" x14ac:dyDescent="0.25">
      <c r="A49" s="273"/>
      <c r="B49" s="635"/>
      <c r="C49" s="96">
        <f>SUM(D49:F49)</f>
        <v>4</v>
      </c>
      <c r="D49" s="96"/>
      <c r="E49" s="113">
        <v>4</v>
      </c>
      <c r="F49" s="113"/>
      <c r="G49" s="96"/>
      <c r="H49" s="113"/>
      <c r="I49" s="245"/>
      <c r="J49" s="246"/>
      <c r="K49" s="96"/>
      <c r="L49" s="615"/>
      <c r="M49" s="114"/>
      <c r="N49" s="114"/>
      <c r="O49" s="114"/>
      <c r="P49" s="114"/>
      <c r="Q49" s="114"/>
      <c r="R49" s="96"/>
      <c r="S49" s="96"/>
      <c r="T49" s="96"/>
      <c r="U49" s="96"/>
      <c r="V49" s="96"/>
      <c r="W49" s="96"/>
      <c r="X49" s="96"/>
      <c r="Y49" s="96"/>
      <c r="Z49" s="663">
        <v>4</v>
      </c>
      <c r="AA49" s="669"/>
      <c r="AB49" s="669"/>
      <c r="AC49" s="669"/>
      <c r="AD49" s="664"/>
      <c r="AE49" s="615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34"/>
      <c r="AR49" s="34"/>
      <c r="AS49" s="43"/>
      <c r="AT49" s="598"/>
      <c r="AU49" s="599"/>
      <c r="AV49" s="43"/>
      <c r="AW49" s="34"/>
      <c r="AX49" s="34"/>
      <c r="AY49" s="43"/>
      <c r="BA49" s="45"/>
      <c r="BB49" s="45"/>
    </row>
    <row r="50" spans="1:54" s="23" customFormat="1" ht="15.75" customHeight="1" x14ac:dyDescent="0.25">
      <c r="A50" s="667" t="s">
        <v>31</v>
      </c>
      <c r="B50" s="627" t="s">
        <v>127</v>
      </c>
      <c r="C50" s="176">
        <f>SUM(D50:F50)</f>
        <v>54</v>
      </c>
      <c r="D50" s="51"/>
      <c r="E50" s="175">
        <v>20</v>
      </c>
      <c r="F50" s="175">
        <v>34</v>
      </c>
      <c r="G50" s="51"/>
      <c r="H50" s="80"/>
      <c r="I50" s="292"/>
      <c r="J50" s="295"/>
      <c r="K50" s="298"/>
      <c r="L50" s="172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20</v>
      </c>
      <c r="AA50" s="581"/>
      <c r="AB50" s="581"/>
      <c r="AC50" s="581"/>
      <c r="AD50" s="582"/>
      <c r="AE50" s="43"/>
      <c r="AF50" s="51"/>
      <c r="AG50" s="43"/>
      <c r="AH50" s="43"/>
      <c r="AI50" s="43"/>
      <c r="AK50" s="45"/>
      <c r="AL50" s="45"/>
      <c r="AM50" s="43"/>
      <c r="AN50" s="43"/>
      <c r="AO50" s="44"/>
      <c r="AP50" s="242"/>
      <c r="AQ50" s="208"/>
      <c r="AR50" s="208"/>
      <c r="AS50" s="51"/>
      <c r="AT50" s="598"/>
      <c r="AU50" s="599"/>
      <c r="AV50" s="51"/>
      <c r="AW50" s="210"/>
      <c r="AX50" s="210"/>
      <c r="AY50" s="207"/>
      <c r="AZ50" s="286"/>
      <c r="BA50" s="38"/>
      <c r="BB50" s="38"/>
    </row>
    <row r="51" spans="1:54" s="23" customFormat="1" ht="15.75" customHeight="1" x14ac:dyDescent="0.25">
      <c r="A51" s="668"/>
      <c r="B51" s="628"/>
      <c r="C51" s="29">
        <f>SUM(D51:F51)</f>
        <v>10</v>
      </c>
      <c r="D51" s="29"/>
      <c r="E51" s="174">
        <v>10</v>
      </c>
      <c r="F51" s="174"/>
      <c r="G51" s="29"/>
      <c r="H51" s="174"/>
      <c r="I51" s="294"/>
      <c r="J51" s="297"/>
      <c r="K51" s="300"/>
      <c r="L51" s="173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688"/>
      <c r="AE51" s="29"/>
      <c r="AF51" s="165"/>
      <c r="AG51" s="29"/>
      <c r="AH51" s="29"/>
      <c r="AI51" s="29"/>
      <c r="AJ51" s="50"/>
      <c r="AK51" s="28"/>
      <c r="AL51" s="28"/>
      <c r="AM51" s="29"/>
      <c r="AN51" s="29"/>
      <c r="AO51" s="30"/>
      <c r="AP51" s="234"/>
      <c r="AQ51" s="209"/>
      <c r="AR51" s="209"/>
      <c r="AS51" s="29"/>
      <c r="AT51" s="600"/>
      <c r="AU51" s="601"/>
      <c r="AV51" s="29"/>
      <c r="AW51" s="211"/>
      <c r="AX51" s="211"/>
      <c r="AY51" s="228"/>
      <c r="AZ51" s="49"/>
      <c r="BA51" s="40"/>
      <c r="BB51" s="40"/>
    </row>
    <row r="52" spans="1:54" s="23" customFormat="1" ht="15.75" customHeight="1" x14ac:dyDescent="0.25">
      <c r="A52" s="667" t="s">
        <v>32</v>
      </c>
      <c r="B52" s="627" t="s">
        <v>105</v>
      </c>
      <c r="C52" s="51"/>
      <c r="D52" s="51"/>
      <c r="E52" s="80"/>
      <c r="F52" s="80"/>
      <c r="G52" s="51"/>
      <c r="H52" s="80"/>
      <c r="I52" s="292"/>
      <c r="J52" s="295"/>
      <c r="K52" s="298"/>
      <c r="L52" s="140"/>
      <c r="M52" s="24"/>
      <c r="N52" s="24"/>
      <c r="O52" s="24"/>
      <c r="P52" s="24"/>
      <c r="Q52" s="45"/>
      <c r="R52" s="43"/>
      <c r="S52" s="43"/>
      <c r="T52" s="43"/>
      <c r="U52" s="43"/>
      <c r="V52" s="43"/>
      <c r="W52" s="43"/>
      <c r="X52" s="43"/>
      <c r="Y52" s="43"/>
      <c r="Z52" s="580"/>
      <c r="AA52" s="581"/>
      <c r="AB52" s="581"/>
      <c r="AC52" s="581"/>
      <c r="AD52" s="582"/>
      <c r="AE52" s="62"/>
      <c r="AF52" s="140"/>
      <c r="AG52" s="43"/>
      <c r="AH52" s="43"/>
      <c r="AI52" s="43"/>
      <c r="AK52" s="45"/>
      <c r="AL52" s="45"/>
      <c r="AM52" s="43"/>
      <c r="AN52" s="43"/>
      <c r="AO52" s="44"/>
      <c r="AP52" s="242"/>
      <c r="AQ52" s="45"/>
      <c r="AR52" s="45"/>
      <c r="AS52" s="45"/>
      <c r="AT52" s="45"/>
      <c r="AU52" s="45"/>
      <c r="AV52" s="45"/>
      <c r="AW52" s="241"/>
      <c r="AX52" s="241"/>
      <c r="AY52" s="241"/>
      <c r="AZ52" s="241"/>
      <c r="BA52" s="241"/>
      <c r="BB52" s="40"/>
    </row>
    <row r="53" spans="1:54" s="23" customFormat="1" ht="16.5" customHeight="1" x14ac:dyDescent="0.25">
      <c r="A53" s="668"/>
      <c r="B53" s="628"/>
      <c r="C53" s="43"/>
      <c r="D53" s="43"/>
      <c r="E53" s="54">
        <v>72</v>
      </c>
      <c r="F53" s="54"/>
      <c r="G53" s="43"/>
      <c r="H53" s="54"/>
      <c r="I53" s="293"/>
      <c r="J53" s="60"/>
      <c r="K53" s="300"/>
      <c r="L53" s="62"/>
      <c r="M53" s="45"/>
      <c r="N53" s="45"/>
      <c r="O53" s="45"/>
      <c r="P53" s="45"/>
      <c r="Q53" s="45"/>
      <c r="R53" s="43"/>
      <c r="S53" s="43"/>
      <c r="T53" s="43"/>
      <c r="U53" s="43"/>
      <c r="V53" s="43"/>
      <c r="W53" s="43"/>
      <c r="X53" s="43"/>
      <c r="Y53" s="43"/>
      <c r="Z53" s="583">
        <v>72</v>
      </c>
      <c r="AA53" s="584"/>
      <c r="AB53" s="584"/>
      <c r="AC53" s="584"/>
      <c r="AD53" s="688"/>
      <c r="AE53" s="62"/>
      <c r="AF53" s="61"/>
      <c r="AG53" s="43"/>
      <c r="AH53" s="43"/>
      <c r="AI53" s="43"/>
      <c r="AK53" s="45"/>
      <c r="AL53" s="45"/>
      <c r="AM53" s="43"/>
      <c r="AN53" s="43"/>
      <c r="AO53" s="44"/>
      <c r="AP53" s="242"/>
      <c r="AQ53" s="28"/>
      <c r="AR53" s="28"/>
      <c r="AS53" s="28"/>
      <c r="AT53" s="28"/>
      <c r="AU53" s="28"/>
      <c r="AV53" s="28"/>
      <c r="AW53" s="589" t="s">
        <v>100</v>
      </c>
      <c r="AX53" s="589"/>
      <c r="AY53" s="589"/>
      <c r="AZ53" s="589"/>
      <c r="BA53" s="589"/>
      <c r="BB53" s="590"/>
    </row>
    <row r="54" spans="1:54" s="23" customFormat="1" ht="15.75" x14ac:dyDescent="0.25">
      <c r="A54" s="578"/>
      <c r="B54" s="616" t="s">
        <v>99</v>
      </c>
      <c r="C54" s="152">
        <f>SUM(C26,C24,C28,C30,C32,C34,C36,C38,C40,C42,C44,C46,C48,C50)</f>
        <v>420</v>
      </c>
      <c r="D54" s="152">
        <f>SUM(D24,D26,D28,D30,D34,D36,D38,D44,D46)</f>
        <v>80</v>
      </c>
      <c r="E54" s="175">
        <f>SUM(E30,E32,E34,E44,E46,E48,E50)</f>
        <v>106</v>
      </c>
      <c r="F54" s="136">
        <f>SUM(F24:F51)</f>
        <v>234</v>
      </c>
      <c r="G54" s="152"/>
      <c r="H54" s="136"/>
      <c r="I54" s="580">
        <f>SUM(I24,I26,I28,I30,I34,I36,I38,I44,I46)</f>
        <v>80</v>
      </c>
      <c r="J54" s="581"/>
      <c r="K54" s="24"/>
      <c r="L54" s="24"/>
      <c r="M54" s="24"/>
      <c r="N54" s="24"/>
      <c r="O54" s="24"/>
      <c r="P54" s="24"/>
      <c r="Q54" s="24"/>
      <c r="R54" s="152"/>
      <c r="S54" s="152"/>
      <c r="T54" s="152"/>
      <c r="U54" s="152"/>
      <c r="V54" s="152"/>
      <c r="W54" s="152"/>
      <c r="X54" s="152"/>
      <c r="Y54" s="152"/>
      <c r="Z54" s="580">
        <f>SUM(Z30,Z32,Z34,Z44,Z46,Z48,Z50)</f>
        <v>106</v>
      </c>
      <c r="AA54" s="581"/>
      <c r="AB54" s="581"/>
      <c r="AC54" s="581"/>
      <c r="AD54" s="582"/>
      <c r="AE54" s="152"/>
      <c r="AF54" s="137"/>
      <c r="AG54" s="152"/>
      <c r="AH54" s="152"/>
      <c r="AI54" s="152"/>
      <c r="AJ54" s="33"/>
      <c r="AK54" s="24"/>
      <c r="AL54" s="24"/>
      <c r="AM54" s="152"/>
      <c r="AN54" s="612"/>
      <c r="AO54" s="624"/>
      <c r="AP54" s="606"/>
      <c r="AQ54" s="45"/>
      <c r="AR54" s="45"/>
      <c r="AS54" s="45"/>
      <c r="AT54" s="45"/>
      <c r="AU54" s="45"/>
      <c r="AV54" s="45"/>
      <c r="AW54" s="589" t="s">
        <v>101</v>
      </c>
      <c r="AX54" s="589"/>
      <c r="AY54" s="589"/>
      <c r="AZ54" s="589"/>
      <c r="BA54" s="589"/>
      <c r="BB54" s="590"/>
    </row>
    <row r="55" spans="1:54" s="23" customFormat="1" ht="20.25" customHeight="1" x14ac:dyDescent="0.25">
      <c r="A55" s="579"/>
      <c r="B55" s="617"/>
      <c r="C55" s="43">
        <f>SUM(C25,C27,C29,C31,C33,C35,C37,C39,C41,C43,C45,C47,C49,C51)</f>
        <v>144</v>
      </c>
      <c r="D55" s="29">
        <f>SUM(D25,D27,D29,D35,D37,D39,D43,D45,D47)</f>
        <v>52</v>
      </c>
      <c r="E55" s="138">
        <f>SUM(E31,E33,E35,E41,E43,E45,E47,E49,E51,E53)</f>
        <v>164</v>
      </c>
      <c r="F55" s="138"/>
      <c r="G55" s="29"/>
      <c r="H55" s="138"/>
      <c r="I55" s="583">
        <f>SUM(I25,I27,I29,I35,I37,I39,I43,I45,I47)</f>
        <v>52</v>
      </c>
      <c r="J55" s="688"/>
      <c r="K55" s="28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SUM(Z31,Z33,Z35,Z41,Z43,Z45,Z47,Z49,Z51,Z53)</f>
        <v>164</v>
      </c>
      <c r="AA55" s="584"/>
      <c r="AB55" s="584"/>
      <c r="AC55" s="584"/>
      <c r="AD55" s="688"/>
      <c r="AE55" s="29"/>
      <c r="AF55" s="139"/>
      <c r="AG55" s="29"/>
      <c r="AH55" s="29"/>
      <c r="AI55" s="29"/>
      <c r="AJ55" s="30"/>
      <c r="AK55" s="28"/>
      <c r="AL55" s="28"/>
      <c r="AM55" s="29"/>
      <c r="AN55" s="613"/>
      <c r="AO55" s="625"/>
      <c r="AP55" s="608"/>
      <c r="AQ55" s="28"/>
      <c r="AR55" s="28"/>
      <c r="AS55" s="28"/>
      <c r="AT55" s="28"/>
      <c r="AU55" s="28"/>
      <c r="AV55" s="28"/>
      <c r="AW55" s="589" t="s">
        <v>102</v>
      </c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/>
      <c r="C56" s="152"/>
      <c r="D56" s="136"/>
      <c r="E56" s="136"/>
      <c r="F56" s="136"/>
      <c r="G56" s="152"/>
      <c r="H56" s="136"/>
      <c r="I56" s="606" t="s">
        <v>106</v>
      </c>
      <c r="J56" s="607"/>
      <c r="K56" s="604"/>
      <c r="L56" s="24"/>
      <c r="M56" s="24"/>
      <c r="N56" s="24"/>
      <c r="O56" s="24"/>
      <c r="P56" s="24"/>
      <c r="Q56" s="24"/>
      <c r="R56" s="152"/>
      <c r="S56" s="152"/>
      <c r="T56" s="152"/>
      <c r="U56" s="152"/>
      <c r="V56" s="152"/>
      <c r="W56" s="152"/>
      <c r="X56" s="152"/>
      <c r="Y56" s="152"/>
      <c r="Z56" s="606" t="s">
        <v>107</v>
      </c>
      <c r="AA56" s="607"/>
      <c r="AB56" s="607"/>
      <c r="AC56" s="607"/>
      <c r="AD56" s="607"/>
      <c r="AE56" s="604"/>
      <c r="AF56" s="152"/>
      <c r="AG56" s="152"/>
      <c r="AH56" s="152"/>
      <c r="AI56" s="152"/>
      <c r="AJ56" s="33"/>
      <c r="AK56" s="24"/>
      <c r="AL56" s="24"/>
      <c r="AM56" s="152"/>
      <c r="AN56" s="612"/>
      <c r="AO56" s="612"/>
      <c r="AP56" s="606"/>
      <c r="AQ56" s="277"/>
      <c r="AR56" s="277"/>
      <c r="AS56" s="277"/>
      <c r="AT56" s="277"/>
      <c r="AU56" s="277"/>
      <c r="AV56" s="277"/>
      <c r="AW56" s="718" t="s">
        <v>141</v>
      </c>
      <c r="AX56" s="718"/>
      <c r="AY56" s="718"/>
      <c r="AZ56" s="718"/>
      <c r="BA56" s="718"/>
      <c r="BB56" s="719"/>
    </row>
    <row r="57" spans="1:54" s="23" customFormat="1" ht="25.5" customHeight="1" x14ac:dyDescent="0.25">
      <c r="A57" s="579"/>
      <c r="B57" s="617"/>
      <c r="C57" s="29"/>
      <c r="D57" s="138"/>
      <c r="E57" s="138"/>
      <c r="F57" s="138"/>
      <c r="G57" s="63"/>
      <c r="H57" s="127"/>
      <c r="I57" s="608"/>
      <c r="J57" s="609"/>
      <c r="K57" s="605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605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08"/>
      <c r="AQ57" s="278"/>
      <c r="AR57" s="278"/>
      <c r="AS57" s="278"/>
      <c r="AT57" s="278"/>
      <c r="AU57" s="278"/>
      <c r="AV57" s="278"/>
      <c r="AW57" s="591" t="s">
        <v>142</v>
      </c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131"/>
      <c r="B58" s="578"/>
      <c r="C58" s="616"/>
      <c r="D58" s="152"/>
      <c r="E58" s="152"/>
      <c r="F58" s="51"/>
      <c r="G58" s="51"/>
      <c r="H58" s="51"/>
      <c r="I58" s="51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679" t="s">
        <v>103</v>
      </c>
      <c r="AO58" s="680"/>
      <c r="AP58" s="680"/>
      <c r="AQ58" s="716"/>
      <c r="AR58" s="716"/>
      <c r="AS58" s="716"/>
      <c r="AT58" s="717" t="s">
        <v>103</v>
      </c>
      <c r="AU58" s="716"/>
      <c r="AV58" s="716"/>
      <c r="AW58" s="680"/>
      <c r="AX58" s="680"/>
      <c r="AY58" s="680"/>
      <c r="AZ58" s="152"/>
      <c r="BA58" s="152"/>
      <c r="BB58" s="152"/>
    </row>
    <row r="59" spans="1:54" s="23" customFormat="1" ht="13.5" hidden="1" customHeight="1" x14ac:dyDescent="0.25">
      <c r="A59" s="132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131"/>
      <c r="B60" s="578"/>
      <c r="C60" s="616"/>
      <c r="D60" s="152"/>
      <c r="E60" s="152"/>
      <c r="F60" s="51"/>
      <c r="G60" s="51"/>
      <c r="H60" s="51"/>
      <c r="I60" s="51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152"/>
      <c r="BA60" s="152"/>
      <c r="BB60" s="152"/>
    </row>
    <row r="61" spans="1:54" s="23" customFormat="1" ht="6" hidden="1" customHeight="1" x14ac:dyDescent="0.25">
      <c r="A61" s="132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3"/>
      <c r="AO62" s="483"/>
      <c r="AP62" s="483"/>
      <c r="AQ62" s="483"/>
      <c r="AR62" s="483"/>
      <c r="AS62" s="483"/>
      <c r="AT62" s="483"/>
      <c r="AU62" s="483"/>
      <c r="AV62" s="483"/>
      <c r="AW62" s="483"/>
      <c r="AX62" s="483"/>
      <c r="AY62" s="483"/>
      <c r="AZ62" s="486"/>
      <c r="BA62" s="486"/>
      <c r="BB62" s="486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133"/>
      <c r="B64" s="130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130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133"/>
    </row>
    <row r="66" spans="1:55" s="75" customFormat="1" ht="20.100000000000001" customHeight="1" x14ac:dyDescent="0.3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130"/>
      <c r="AS66" s="130"/>
      <c r="AT66" s="133"/>
    </row>
    <row r="67" spans="1:55" s="75" customFormat="1" ht="20.100000000000001" customHeight="1" x14ac:dyDescent="0.3">
      <c r="A67" s="13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133"/>
    </row>
    <row r="68" spans="1:55" s="154" customFormat="1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s="154" customFormat="1" ht="20.100000000000001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7"/>
      <c r="BC69" s="157"/>
    </row>
    <row r="70" spans="1:55" s="154" customFormat="1" ht="20.100000000000001" customHeight="1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</row>
    <row r="71" spans="1:55" s="154" customFormat="1" ht="9" hidden="1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157"/>
    </row>
    <row r="72" spans="1:55" ht="4.5" customHeight="1" x14ac:dyDescent="0.25"/>
    <row r="73" spans="1:55" s="177" customFormat="1" ht="21" customHeight="1" x14ac:dyDescent="0.3">
      <c r="AM73" s="156"/>
      <c r="AN73" s="156"/>
      <c r="AO73" s="156"/>
      <c r="AP73" s="156"/>
      <c r="AQ73" s="156"/>
      <c r="AR73" s="687" t="s">
        <v>123</v>
      </c>
      <c r="AS73" s="687"/>
      <c r="AT73" s="687"/>
      <c r="AU73" s="687"/>
      <c r="AV73" s="687"/>
      <c r="AW73" s="687"/>
      <c r="AX73" s="687"/>
      <c r="AY73" s="687"/>
      <c r="AZ73" s="687"/>
      <c r="BA73" s="156"/>
      <c r="BB73" s="156"/>
      <c r="BC73" s="155"/>
    </row>
    <row r="74" spans="1:55" s="177" customFormat="1" ht="21" customHeight="1" x14ac:dyDescent="0.3">
      <c r="AM74" s="156"/>
      <c r="AN74" s="156"/>
      <c r="AO74" s="156"/>
      <c r="AP74" s="156"/>
      <c r="AQ74" s="156"/>
      <c r="AR74" s="687" t="s">
        <v>174</v>
      </c>
      <c r="AS74" s="687"/>
      <c r="AT74" s="687"/>
      <c r="AU74" s="687"/>
      <c r="AV74" s="687"/>
      <c r="AW74" s="687"/>
      <c r="AX74" s="687"/>
      <c r="AY74" s="687"/>
      <c r="AZ74" s="687"/>
      <c r="BA74" s="156"/>
      <c r="BB74" s="156"/>
      <c r="BC74" s="156"/>
    </row>
    <row r="75" spans="1:55" s="177" customFormat="1" ht="21" customHeight="1" x14ac:dyDescent="0.3">
      <c r="AM75" s="156"/>
      <c r="AN75" s="156"/>
      <c r="AO75" s="156"/>
      <c r="AP75" s="156"/>
      <c r="AQ75" s="156"/>
      <c r="AR75" s="156"/>
      <c r="AS75" s="156"/>
      <c r="AT75" s="156"/>
      <c r="AU75" s="156"/>
      <c r="AV75" s="687" t="s">
        <v>177</v>
      </c>
      <c r="AW75" s="687"/>
      <c r="AX75" s="687"/>
      <c r="AY75" s="687"/>
      <c r="AZ75" s="687"/>
      <c r="BA75" s="687"/>
      <c r="BB75" s="156"/>
      <c r="BC75" s="156"/>
    </row>
    <row r="76" spans="1:55" s="474" customFormat="1" ht="21" customHeight="1" x14ac:dyDescent="0.3">
      <c r="AM76" s="156"/>
      <c r="AN76" s="156"/>
      <c r="AO76" s="156"/>
      <c r="AP76" s="156"/>
      <c r="AQ76" s="156"/>
      <c r="AR76" s="156"/>
      <c r="AS76" s="156"/>
      <c r="AT76" s="156"/>
      <c r="AU76" s="156"/>
      <c r="AV76" s="475"/>
      <c r="AW76" s="475"/>
      <c r="AX76" s="475"/>
      <c r="AY76" s="475"/>
      <c r="AZ76" s="475"/>
      <c r="BA76" s="475"/>
      <c r="BB76" s="156"/>
      <c r="BC76" s="156"/>
    </row>
    <row r="77" spans="1:55" s="177" customFormat="1" ht="21" customHeight="1" x14ac:dyDescent="0.25">
      <c r="A77" s="683" t="s">
        <v>196</v>
      </c>
      <c r="B77" s="684"/>
      <c r="C77" s="684"/>
      <c r="D77" s="684"/>
      <c r="E77" s="684"/>
      <c r="F77" s="684"/>
      <c r="G77" s="684"/>
      <c r="H77" s="684"/>
      <c r="I77" s="684"/>
      <c r="J77" s="684"/>
      <c r="K77" s="684"/>
      <c r="L77" s="684"/>
      <c r="M77" s="684"/>
      <c r="N77" s="684"/>
      <c r="O77" s="684"/>
      <c r="P77" s="684"/>
      <c r="Q77" s="684"/>
      <c r="R77" s="684"/>
      <c r="S77" s="684"/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R77" s="684"/>
      <c r="AS77" s="684"/>
      <c r="AT77" s="684"/>
      <c r="AU77" s="684"/>
      <c r="AV77" s="684"/>
      <c r="AW77" s="684"/>
      <c r="AX77" s="684"/>
      <c r="AY77" s="684"/>
      <c r="AZ77" s="684"/>
      <c r="BA77" s="153"/>
      <c r="BB77" s="153"/>
    </row>
    <row r="78" spans="1:55" s="177" customFormat="1" ht="21" customHeight="1" x14ac:dyDescent="0.25">
      <c r="A78" s="695" t="s">
        <v>116</v>
      </c>
      <c r="B78" s="696"/>
      <c r="C78" s="696"/>
      <c r="D78" s="696"/>
      <c r="E78" s="696"/>
      <c r="F78" s="696"/>
      <c r="G78" s="696"/>
      <c r="H78" s="696"/>
      <c r="I78" s="696"/>
      <c r="J78" s="696"/>
      <c r="K78" s="696"/>
      <c r="L78" s="696"/>
      <c r="M78" s="696"/>
      <c r="N78" s="696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696"/>
      <c r="AI78" s="696"/>
      <c r="AJ78" s="696"/>
      <c r="AK78" s="696"/>
      <c r="AL78" s="696"/>
      <c r="AM78" s="696"/>
      <c r="AN78" s="696"/>
      <c r="AO78" s="696"/>
      <c r="AP78" s="696"/>
      <c r="AQ78" s="696"/>
      <c r="AR78" s="696"/>
      <c r="AS78" s="696"/>
      <c r="AT78" s="696"/>
      <c r="AU78" s="696"/>
      <c r="AV78" s="696"/>
      <c r="AW78" s="696"/>
      <c r="AX78" s="696"/>
      <c r="AY78" s="696"/>
      <c r="AZ78" s="696"/>
      <c r="BA78" s="153"/>
      <c r="BB78" s="153"/>
    </row>
    <row r="79" spans="1:55" s="177" customFormat="1" ht="21" customHeight="1" x14ac:dyDescent="0.25">
      <c r="A79" s="689" t="s">
        <v>124</v>
      </c>
      <c r="B79" s="697"/>
      <c r="C79" s="697"/>
      <c r="D79" s="697"/>
      <c r="E79" s="697"/>
      <c r="F79" s="697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7"/>
      <c r="AL79" s="697"/>
      <c r="AM79" s="697"/>
      <c r="AN79" s="697"/>
      <c r="AO79" s="697"/>
      <c r="AP79" s="697"/>
      <c r="AQ79" s="697"/>
      <c r="AR79" s="697"/>
      <c r="AS79" s="697"/>
      <c r="AT79" s="697"/>
      <c r="AU79" s="697"/>
      <c r="AV79" s="697"/>
      <c r="AW79" s="697"/>
      <c r="AX79" s="697"/>
      <c r="AY79" s="697"/>
      <c r="AZ79" s="697"/>
      <c r="BA79" s="153"/>
      <c r="BB79" s="153"/>
    </row>
    <row r="80" spans="1:55" s="704" customFormat="1" ht="21" customHeight="1" x14ac:dyDescent="0.25">
      <c r="A80" s="689" t="s">
        <v>125</v>
      </c>
    </row>
    <row r="81" spans="1:99" s="705" customFormat="1" ht="21" customHeight="1" x14ac:dyDescent="0.25">
      <c r="A81" s="689" t="s">
        <v>121</v>
      </c>
    </row>
    <row r="82" spans="1:99" s="704" customFormat="1" ht="21" customHeight="1" x14ac:dyDescent="0.25">
      <c r="A82" s="689" t="s">
        <v>117</v>
      </c>
    </row>
    <row r="83" spans="1:99" s="706" customFormat="1" ht="21" customHeight="1" x14ac:dyDescent="0.25">
      <c r="A83" s="689" t="s">
        <v>118</v>
      </c>
    </row>
    <row r="84" spans="1:99" s="86" customFormat="1" ht="6" customHeight="1" x14ac:dyDescent="0.2">
      <c r="A84" s="88"/>
    </row>
    <row r="85" spans="1:99" s="2" customFormat="1" ht="16.5" customHeight="1" x14ac:dyDescent="0.2">
      <c r="A85" s="639"/>
      <c r="B85" s="640"/>
      <c r="C85" s="621" t="s">
        <v>0</v>
      </c>
      <c r="D85" s="622"/>
      <c r="E85" s="622"/>
      <c r="F85" s="622"/>
      <c r="G85" s="622"/>
      <c r="H85" s="622"/>
      <c r="I85" s="622"/>
      <c r="J85" s="622"/>
      <c r="K85" s="622"/>
      <c r="L85" s="622"/>
      <c r="M85" s="622"/>
      <c r="N85" s="622"/>
      <c r="O85" s="622"/>
      <c r="P85" s="622"/>
      <c r="Q85" s="622"/>
      <c r="R85" s="622"/>
      <c r="S85" s="622"/>
      <c r="T85" s="622"/>
      <c r="U85" s="622"/>
      <c r="V85" s="622"/>
      <c r="W85" s="622"/>
      <c r="X85" s="622"/>
      <c r="Y85" s="622"/>
      <c r="Z85" s="622"/>
      <c r="AA85" s="622"/>
      <c r="AB85" s="622"/>
      <c r="AC85" s="622"/>
      <c r="AD85" s="622"/>
      <c r="AE85" s="622"/>
      <c r="AF85" s="622"/>
      <c r="AG85" s="622"/>
      <c r="AH85" s="622"/>
      <c r="AI85" s="622"/>
      <c r="AJ85" s="622"/>
      <c r="AK85" s="622"/>
      <c r="AL85" s="622"/>
      <c r="AM85" s="622"/>
      <c r="AN85" s="622"/>
      <c r="AO85" s="622"/>
      <c r="AP85" s="622"/>
      <c r="AQ85" s="622"/>
      <c r="AR85" s="622"/>
      <c r="AS85" s="622"/>
      <c r="AT85" s="622"/>
      <c r="AU85" s="622"/>
      <c r="AV85" s="622"/>
      <c r="AW85" s="622"/>
      <c r="AX85" s="622"/>
      <c r="AY85" s="622"/>
      <c r="AZ85" s="622"/>
      <c r="BA85" s="622"/>
      <c r="BB85" s="622"/>
      <c r="BC85" s="622"/>
      <c r="BD85" s="62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9" s="6" customFormat="1" ht="42.75" customHeight="1" x14ac:dyDescent="0.2">
      <c r="A86" s="641" t="s">
        <v>1</v>
      </c>
      <c r="B86" s="642"/>
      <c r="C86" s="621" t="s">
        <v>2</v>
      </c>
      <c r="D86" s="622"/>
      <c r="E86" s="622"/>
      <c r="F86" s="623"/>
      <c r="G86" s="621" t="s">
        <v>3</v>
      </c>
      <c r="H86" s="622"/>
      <c r="I86" s="622"/>
      <c r="J86" s="622"/>
      <c r="K86" s="622"/>
      <c r="L86" s="621" t="s">
        <v>4</v>
      </c>
      <c r="M86" s="622"/>
      <c r="N86" s="622"/>
      <c r="O86" s="623"/>
      <c r="P86" s="621" t="s">
        <v>5</v>
      </c>
      <c r="Q86" s="622"/>
      <c r="R86" s="622"/>
      <c r="S86" s="623"/>
      <c r="T86" s="621" t="s">
        <v>6</v>
      </c>
      <c r="U86" s="622"/>
      <c r="V86" s="622"/>
      <c r="W86" s="622"/>
      <c r="X86" s="623"/>
      <c r="Y86" s="621" t="s">
        <v>7</v>
      </c>
      <c r="Z86" s="622"/>
      <c r="AA86" s="622"/>
      <c r="AB86" s="623"/>
      <c r="AC86" s="621" t="s">
        <v>8</v>
      </c>
      <c r="AD86" s="622"/>
      <c r="AE86" s="622"/>
      <c r="AF86" s="623"/>
      <c r="AG86" s="621" t="s">
        <v>9</v>
      </c>
      <c r="AH86" s="622"/>
      <c r="AI86" s="622"/>
      <c r="AJ86" s="622"/>
      <c r="AK86" s="623"/>
      <c r="AL86" s="621" t="s">
        <v>10</v>
      </c>
      <c r="AM86" s="622"/>
      <c r="AN86" s="622"/>
      <c r="AO86" s="623"/>
      <c r="AP86" s="621" t="s">
        <v>11</v>
      </c>
      <c r="AQ86" s="622"/>
      <c r="AR86" s="622"/>
      <c r="AS86" s="623"/>
      <c r="AT86" s="643" t="s">
        <v>12</v>
      </c>
      <c r="AU86" s="643"/>
      <c r="AV86" s="643"/>
      <c r="AW86" s="643"/>
      <c r="AX86" s="643"/>
      <c r="AY86" s="288" t="s">
        <v>13</v>
      </c>
      <c r="AZ86" s="289" t="s">
        <v>14</v>
      </c>
      <c r="BA86" s="289" t="s">
        <v>15</v>
      </c>
      <c r="BB86" s="290" t="s">
        <v>16</v>
      </c>
      <c r="BC86" s="290" t="s">
        <v>129</v>
      </c>
      <c r="BD86" s="129" t="s">
        <v>17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9" s="1" customFormat="1" ht="24" customHeight="1" x14ac:dyDescent="0.2">
      <c r="A87" s="644"/>
      <c r="B87" s="645"/>
      <c r="C87" s="7" t="s">
        <v>18</v>
      </c>
      <c r="D87" s="7" t="s">
        <v>19</v>
      </c>
      <c r="E87" s="7" t="s">
        <v>20</v>
      </c>
      <c r="F87" s="7" t="s">
        <v>21</v>
      </c>
      <c r="G87" s="7" t="s">
        <v>22</v>
      </c>
      <c r="H87" s="7" t="s">
        <v>23</v>
      </c>
      <c r="I87" s="7" t="s">
        <v>24</v>
      </c>
      <c r="J87" s="7" t="s">
        <v>25</v>
      </c>
      <c r="K87" s="7" t="s">
        <v>26</v>
      </c>
      <c r="L87" s="7" t="s">
        <v>27</v>
      </c>
      <c r="M87" s="7" t="s">
        <v>28</v>
      </c>
      <c r="N87" s="7" t="s">
        <v>29</v>
      </c>
      <c r="O87" s="7" t="s">
        <v>30</v>
      </c>
      <c r="P87" s="7" t="s">
        <v>31</v>
      </c>
      <c r="Q87" s="7" t="s">
        <v>32</v>
      </c>
      <c r="R87" s="7" t="s">
        <v>33</v>
      </c>
      <c r="S87" s="7" t="s">
        <v>34</v>
      </c>
      <c r="T87" s="7" t="s">
        <v>35</v>
      </c>
      <c r="U87" s="7" t="s">
        <v>36</v>
      </c>
      <c r="V87" s="7" t="s">
        <v>37</v>
      </c>
      <c r="W87" s="7" t="s">
        <v>38</v>
      </c>
      <c r="X87" s="7" t="s">
        <v>39</v>
      </c>
      <c r="Y87" s="7" t="s">
        <v>40</v>
      </c>
      <c r="Z87" s="7" t="s">
        <v>41</v>
      </c>
      <c r="AA87" s="7" t="s">
        <v>42</v>
      </c>
      <c r="AB87" s="7" t="s">
        <v>43</v>
      </c>
      <c r="AC87" s="7" t="s">
        <v>44</v>
      </c>
      <c r="AD87" s="7" t="s">
        <v>45</v>
      </c>
      <c r="AE87" s="7" t="s">
        <v>46</v>
      </c>
      <c r="AF87" s="7" t="s">
        <v>47</v>
      </c>
      <c r="AG87" s="7" t="s">
        <v>48</v>
      </c>
      <c r="AH87" s="7" t="s">
        <v>49</v>
      </c>
      <c r="AI87" s="7" t="s">
        <v>50</v>
      </c>
      <c r="AJ87" s="7" t="s">
        <v>51</v>
      </c>
      <c r="AK87" s="7" t="s">
        <v>52</v>
      </c>
      <c r="AL87" s="7" t="s">
        <v>53</v>
      </c>
      <c r="AM87" s="7" t="s">
        <v>54</v>
      </c>
      <c r="AN87" s="7" t="s">
        <v>55</v>
      </c>
      <c r="AO87" s="7" t="s">
        <v>56</v>
      </c>
      <c r="AP87" s="7" t="s">
        <v>57</v>
      </c>
      <c r="AQ87" s="7" t="s">
        <v>58</v>
      </c>
      <c r="AR87" s="7" t="s">
        <v>59</v>
      </c>
      <c r="AS87" s="7" t="s">
        <v>60</v>
      </c>
      <c r="AT87" s="7" t="s">
        <v>61</v>
      </c>
      <c r="AU87" s="7" t="s">
        <v>62</v>
      </c>
      <c r="AV87" s="7" t="s">
        <v>63</v>
      </c>
      <c r="AW87" s="7" t="s">
        <v>64</v>
      </c>
      <c r="AX87" s="7" t="s">
        <v>65</v>
      </c>
      <c r="AY87" s="3"/>
      <c r="AZ87" s="5"/>
      <c r="BA87" s="4"/>
      <c r="BB87" s="5"/>
      <c r="BC87" s="5"/>
      <c r="BD87" s="10"/>
    </row>
    <row r="88" spans="1:99" s="1" customFormat="1" ht="22.5" customHeight="1" x14ac:dyDescent="0.25">
      <c r="A88" s="8"/>
      <c r="B88" s="168" t="s">
        <v>108</v>
      </c>
      <c r="C88" s="7" t="s">
        <v>67</v>
      </c>
      <c r="D88" s="7" t="s">
        <v>67</v>
      </c>
      <c r="E88" s="7" t="s">
        <v>67</v>
      </c>
      <c r="F88" s="7" t="s">
        <v>67</v>
      </c>
      <c r="G88" s="7" t="s">
        <v>68</v>
      </c>
      <c r="H88" s="7" t="s">
        <v>68</v>
      </c>
      <c r="I88" s="7" t="s">
        <v>68</v>
      </c>
      <c r="J88" s="7" t="s">
        <v>69</v>
      </c>
      <c r="K88" s="7" t="s">
        <v>67</v>
      </c>
      <c r="L88" s="7" t="s">
        <v>67</v>
      </c>
      <c r="M88" s="7" t="s">
        <v>67</v>
      </c>
      <c r="N88" s="7" t="s">
        <v>67</v>
      </c>
      <c r="O88" s="7" t="s">
        <v>67</v>
      </c>
      <c r="P88" s="7" t="s">
        <v>67</v>
      </c>
      <c r="Q88" s="7" t="s">
        <v>67</v>
      </c>
      <c r="R88" s="7" t="s">
        <v>67</v>
      </c>
      <c r="S88" s="7" t="s">
        <v>67</v>
      </c>
      <c r="T88" s="7" t="s">
        <v>67</v>
      </c>
      <c r="U88" s="7" t="s">
        <v>67</v>
      </c>
      <c r="V88" s="7" t="s">
        <v>67</v>
      </c>
      <c r="W88" s="7" t="s">
        <v>67</v>
      </c>
      <c r="X88" s="7" t="s">
        <v>67</v>
      </c>
      <c r="Y88" s="7" t="s">
        <v>67</v>
      </c>
      <c r="Z88" s="7" t="s">
        <v>67</v>
      </c>
      <c r="AA88" s="7" t="s">
        <v>67</v>
      </c>
      <c r="AB88" s="7" t="s">
        <v>67</v>
      </c>
      <c r="AC88" s="7" t="s">
        <v>67</v>
      </c>
      <c r="AD88" s="7" t="s">
        <v>67</v>
      </c>
      <c r="AE88" s="7" t="s">
        <v>67</v>
      </c>
      <c r="AF88" s="7" t="s">
        <v>68</v>
      </c>
      <c r="AG88" s="7" t="s">
        <v>68</v>
      </c>
      <c r="AH88" s="7" t="s">
        <v>69</v>
      </c>
      <c r="AI88" s="7" t="s">
        <v>111</v>
      </c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10"/>
      <c r="AY88" s="10" t="s">
        <v>112</v>
      </c>
      <c r="AZ88" s="10" t="s">
        <v>44</v>
      </c>
      <c r="BA88" s="10" t="s">
        <v>19</v>
      </c>
      <c r="BB88" s="10"/>
      <c r="BC88" s="10" t="s">
        <v>18</v>
      </c>
      <c r="BD88" s="204" t="s">
        <v>113</v>
      </c>
    </row>
    <row r="89" spans="1:99" s="13" customFormat="1" ht="9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2"/>
      <c r="AW89" s="12"/>
    </row>
    <row r="90" spans="1:99" s="14" customFormat="1" ht="12.75" customHeight="1" x14ac:dyDescent="0.2">
      <c r="A90" s="646" t="s">
        <v>71</v>
      </c>
      <c r="B90" s="649" t="s">
        <v>72</v>
      </c>
      <c r="C90" s="629" t="s">
        <v>73</v>
      </c>
      <c r="D90" s="629" t="s">
        <v>109</v>
      </c>
      <c r="E90" s="629" t="s">
        <v>110</v>
      </c>
      <c r="F90" s="629" t="s">
        <v>76</v>
      </c>
      <c r="G90" s="652" t="s">
        <v>2</v>
      </c>
      <c r="H90" s="653"/>
      <c r="I90" s="653"/>
      <c r="J90" s="653"/>
      <c r="K90" s="654"/>
      <c r="L90" s="652" t="s">
        <v>3</v>
      </c>
      <c r="M90" s="653"/>
      <c r="N90" s="653"/>
      <c r="O90" s="653"/>
      <c r="P90" s="652" t="s">
        <v>4</v>
      </c>
      <c r="Q90" s="653"/>
      <c r="R90" s="653"/>
      <c r="S90" s="654"/>
      <c r="T90" s="652" t="s">
        <v>5</v>
      </c>
      <c r="U90" s="653"/>
      <c r="V90" s="653"/>
      <c r="W90" s="653"/>
      <c r="X90" s="654"/>
      <c r="Y90" s="652" t="s">
        <v>6</v>
      </c>
      <c r="Z90" s="653"/>
      <c r="AA90" s="653"/>
      <c r="AB90" s="654"/>
      <c r="AC90" s="652" t="s">
        <v>7</v>
      </c>
      <c r="AD90" s="653"/>
      <c r="AE90" s="653"/>
      <c r="AF90" s="654"/>
      <c r="AG90" s="652" t="s">
        <v>8</v>
      </c>
      <c r="AH90" s="653"/>
      <c r="AI90" s="653"/>
      <c r="AJ90" s="653"/>
      <c r="AK90" s="654"/>
      <c r="AL90" s="652" t="s">
        <v>9</v>
      </c>
      <c r="AM90" s="653"/>
      <c r="AN90" s="653"/>
      <c r="AO90" s="654"/>
      <c r="AP90" s="652" t="s">
        <v>10</v>
      </c>
      <c r="AQ90" s="653"/>
      <c r="AR90" s="653"/>
      <c r="AS90" s="654"/>
      <c r="AT90" s="652" t="s">
        <v>11</v>
      </c>
      <c r="AU90" s="653"/>
      <c r="AV90" s="653"/>
      <c r="AW90" s="653"/>
      <c r="AX90" s="654"/>
      <c r="AY90" s="652" t="s">
        <v>12</v>
      </c>
      <c r="AZ90" s="653"/>
      <c r="BA90" s="653"/>
      <c r="BB90" s="654"/>
      <c r="CU90" s="15"/>
    </row>
    <row r="91" spans="1:99" s="14" customFormat="1" ht="12" customHeight="1" x14ac:dyDescent="0.2">
      <c r="A91" s="647"/>
      <c r="B91" s="650"/>
      <c r="C91" s="630"/>
      <c r="D91" s="630"/>
      <c r="E91" s="630"/>
      <c r="F91" s="632"/>
      <c r="G91" s="128">
        <v>1</v>
      </c>
      <c r="H91" s="128">
        <v>8</v>
      </c>
      <c r="I91" s="128">
        <v>15</v>
      </c>
      <c r="J91" s="128">
        <v>22</v>
      </c>
      <c r="K91" s="128">
        <v>29</v>
      </c>
      <c r="L91" s="128">
        <v>6</v>
      </c>
      <c r="M91" s="128">
        <v>13</v>
      </c>
      <c r="N91" s="128">
        <v>20</v>
      </c>
      <c r="O91" s="128">
        <v>27</v>
      </c>
      <c r="P91" s="128">
        <v>3</v>
      </c>
      <c r="Q91" s="128">
        <v>10</v>
      </c>
      <c r="R91" s="128">
        <v>17</v>
      </c>
      <c r="S91" s="128">
        <v>24</v>
      </c>
      <c r="T91" s="16">
        <v>1</v>
      </c>
      <c r="U91" s="16">
        <v>8</v>
      </c>
      <c r="V91" s="16">
        <v>15</v>
      </c>
      <c r="W91" s="16">
        <v>22</v>
      </c>
      <c r="X91" s="16">
        <v>29</v>
      </c>
      <c r="Y91" s="17">
        <v>5</v>
      </c>
      <c r="Z91" s="149">
        <v>12</v>
      </c>
      <c r="AA91" s="149">
        <v>19</v>
      </c>
      <c r="AB91" s="149">
        <v>26</v>
      </c>
      <c r="AC91" s="149">
        <v>2</v>
      </c>
      <c r="AD91" s="149">
        <v>9</v>
      </c>
      <c r="AE91" s="149">
        <v>16</v>
      </c>
      <c r="AF91" s="17">
        <v>23</v>
      </c>
      <c r="AG91" s="17">
        <v>2</v>
      </c>
      <c r="AH91" s="17">
        <v>9</v>
      </c>
      <c r="AI91" s="17">
        <v>16</v>
      </c>
      <c r="AJ91" s="17">
        <v>23</v>
      </c>
      <c r="AK91" s="17">
        <v>30</v>
      </c>
      <c r="AL91" s="17">
        <v>6</v>
      </c>
      <c r="AM91" s="17">
        <v>13</v>
      </c>
      <c r="AN91" s="17">
        <v>20</v>
      </c>
      <c r="AO91" s="17">
        <v>27</v>
      </c>
      <c r="AP91" s="17">
        <v>4</v>
      </c>
      <c r="AQ91" s="17">
        <v>11</v>
      </c>
      <c r="AR91" s="17">
        <v>18</v>
      </c>
      <c r="AS91" s="17">
        <v>25</v>
      </c>
      <c r="AT91" s="17">
        <v>1</v>
      </c>
      <c r="AU91" s="17">
        <v>8</v>
      </c>
      <c r="AV91" s="17">
        <v>15</v>
      </c>
      <c r="AW91" s="17">
        <v>22</v>
      </c>
      <c r="AX91" s="17">
        <v>29</v>
      </c>
      <c r="AY91" s="17">
        <v>6</v>
      </c>
      <c r="AZ91" s="17">
        <v>13</v>
      </c>
      <c r="BA91" s="18">
        <v>20</v>
      </c>
      <c r="BB91" s="19">
        <v>27</v>
      </c>
    </row>
    <row r="92" spans="1:99" s="14" customFormat="1" ht="12.75" customHeight="1" x14ac:dyDescent="0.2">
      <c r="A92" s="647"/>
      <c r="B92" s="650"/>
      <c r="C92" s="630"/>
      <c r="D92" s="630"/>
      <c r="E92" s="630"/>
      <c r="F92" s="632"/>
      <c r="G92" s="128">
        <v>31</v>
      </c>
      <c r="H92" s="128">
        <v>7</v>
      </c>
      <c r="I92" s="128">
        <v>14</v>
      </c>
      <c r="J92" s="128">
        <v>21</v>
      </c>
      <c r="K92" s="128">
        <v>28</v>
      </c>
      <c r="L92" s="128">
        <v>5</v>
      </c>
      <c r="M92" s="128">
        <v>12</v>
      </c>
      <c r="N92" s="128">
        <v>19</v>
      </c>
      <c r="O92" s="128">
        <v>26</v>
      </c>
      <c r="P92" s="128">
        <v>2</v>
      </c>
      <c r="Q92" s="128">
        <v>9</v>
      </c>
      <c r="R92" s="128">
        <v>16</v>
      </c>
      <c r="S92" s="128">
        <v>23</v>
      </c>
      <c r="T92" s="16">
        <v>30</v>
      </c>
      <c r="U92" s="16">
        <v>7</v>
      </c>
      <c r="V92" s="16">
        <v>14</v>
      </c>
      <c r="W92" s="16">
        <v>21</v>
      </c>
      <c r="X92" s="16">
        <v>28</v>
      </c>
      <c r="Y92" s="17">
        <v>4</v>
      </c>
      <c r="Z92" s="17">
        <v>11</v>
      </c>
      <c r="AA92" s="17">
        <v>18</v>
      </c>
      <c r="AB92" s="17">
        <v>25</v>
      </c>
      <c r="AC92" s="17">
        <v>1</v>
      </c>
      <c r="AD92" s="17">
        <v>8</v>
      </c>
      <c r="AE92" s="17">
        <v>15</v>
      </c>
      <c r="AF92" s="17">
        <v>22</v>
      </c>
      <c r="AG92" s="17">
        <v>29</v>
      </c>
      <c r="AH92" s="17">
        <v>7</v>
      </c>
      <c r="AI92" s="17">
        <v>14</v>
      </c>
      <c r="AJ92" s="17">
        <v>21</v>
      </c>
      <c r="AK92" s="17">
        <v>28</v>
      </c>
      <c r="AL92" s="17">
        <v>4</v>
      </c>
      <c r="AM92" s="17">
        <v>11</v>
      </c>
      <c r="AN92" s="17">
        <v>18</v>
      </c>
      <c r="AO92" s="17">
        <v>25</v>
      </c>
      <c r="AP92" s="17">
        <v>2</v>
      </c>
      <c r="AQ92" s="17">
        <v>9</v>
      </c>
      <c r="AR92" s="17">
        <v>16</v>
      </c>
      <c r="AS92" s="17">
        <v>23</v>
      </c>
      <c r="AT92" s="17">
        <v>30</v>
      </c>
      <c r="AU92" s="17">
        <v>6</v>
      </c>
      <c r="AV92" s="17">
        <v>13</v>
      </c>
      <c r="AW92" s="17">
        <v>20</v>
      </c>
      <c r="AX92" s="17">
        <v>27</v>
      </c>
      <c r="AY92" s="17">
        <v>4</v>
      </c>
      <c r="AZ92" s="17">
        <v>11</v>
      </c>
      <c r="BA92" s="18">
        <v>18</v>
      </c>
      <c r="BB92" s="19">
        <v>25</v>
      </c>
    </row>
    <row r="93" spans="1:99" s="14" customFormat="1" ht="13.5" customHeight="1" x14ac:dyDescent="0.2">
      <c r="A93" s="647"/>
      <c r="B93" s="650"/>
      <c r="C93" s="630"/>
      <c r="D93" s="630"/>
      <c r="E93" s="630"/>
      <c r="F93" s="632"/>
      <c r="G93" s="655" t="s">
        <v>77</v>
      </c>
      <c r="H93" s="656"/>
      <c r="I93" s="656"/>
      <c r="J93" s="656"/>
      <c r="K93" s="656"/>
      <c r="L93" s="656"/>
      <c r="M93" s="656"/>
      <c r="N93" s="656"/>
      <c r="O93" s="656"/>
      <c r="P93" s="656"/>
      <c r="Q93" s="656"/>
      <c r="R93" s="656"/>
      <c r="S93" s="656"/>
      <c r="T93" s="656"/>
      <c r="U93" s="656"/>
      <c r="V93" s="656"/>
      <c r="W93" s="656"/>
      <c r="X93" s="656"/>
      <c r="Y93" s="656"/>
      <c r="Z93" s="656"/>
      <c r="AA93" s="656"/>
      <c r="AB93" s="656"/>
      <c r="AC93" s="656"/>
      <c r="AD93" s="656"/>
      <c r="AE93" s="656"/>
      <c r="AF93" s="656"/>
      <c r="AG93" s="656"/>
      <c r="AH93" s="656"/>
      <c r="AI93" s="656"/>
      <c r="AJ93" s="656"/>
      <c r="AK93" s="656"/>
      <c r="AL93" s="656"/>
      <c r="AM93" s="656"/>
      <c r="AN93" s="656"/>
      <c r="AO93" s="656"/>
      <c r="AP93" s="656"/>
      <c r="AQ93" s="656"/>
      <c r="AR93" s="656"/>
      <c r="AS93" s="656"/>
      <c r="AT93" s="20"/>
      <c r="AU93" s="20"/>
      <c r="AV93" s="20"/>
      <c r="AW93" s="21"/>
    </row>
    <row r="94" spans="1:99" s="14" customFormat="1" ht="16.5" customHeight="1" x14ac:dyDescent="0.25">
      <c r="A94" s="648"/>
      <c r="B94" s="651"/>
      <c r="C94" s="631"/>
      <c r="D94" s="631"/>
      <c r="E94" s="631"/>
      <c r="F94" s="633"/>
      <c r="G94" s="167" t="s">
        <v>18</v>
      </c>
      <c r="H94" s="167" t="s">
        <v>19</v>
      </c>
      <c r="I94" s="167" t="s">
        <v>20</v>
      </c>
      <c r="J94" s="167" t="s">
        <v>21</v>
      </c>
      <c r="K94" s="167" t="s">
        <v>22</v>
      </c>
      <c r="L94" s="167" t="s">
        <v>23</v>
      </c>
      <c r="M94" s="167" t="s">
        <v>24</v>
      </c>
      <c r="N94" s="167" t="s">
        <v>25</v>
      </c>
      <c r="O94" s="167" t="s">
        <v>26</v>
      </c>
      <c r="P94" s="167" t="s">
        <v>27</v>
      </c>
      <c r="Q94" s="167" t="s">
        <v>28</v>
      </c>
      <c r="R94" s="167" t="s">
        <v>29</v>
      </c>
      <c r="S94" s="167" t="s">
        <v>30</v>
      </c>
      <c r="T94" s="167" t="s">
        <v>31</v>
      </c>
      <c r="U94" s="167" t="s">
        <v>32</v>
      </c>
      <c r="V94" s="167" t="s">
        <v>33</v>
      </c>
      <c r="W94" s="167" t="s">
        <v>34</v>
      </c>
      <c r="X94" s="167" t="s">
        <v>35</v>
      </c>
      <c r="Y94" s="167" t="s">
        <v>36</v>
      </c>
      <c r="Z94" s="167" t="s">
        <v>37</v>
      </c>
      <c r="AA94" s="167" t="s">
        <v>38</v>
      </c>
      <c r="AB94" s="167" t="s">
        <v>39</v>
      </c>
      <c r="AC94" s="167" t="s">
        <v>40</v>
      </c>
      <c r="AD94" s="167" t="s">
        <v>41</v>
      </c>
      <c r="AE94" s="167" t="s">
        <v>42</v>
      </c>
      <c r="AF94" s="167" t="s">
        <v>43</v>
      </c>
      <c r="AG94" s="167" t="s">
        <v>44</v>
      </c>
      <c r="AH94" s="167" t="s">
        <v>45</v>
      </c>
      <c r="AI94" s="167" t="s">
        <v>46</v>
      </c>
      <c r="AJ94" s="167" t="s">
        <v>47</v>
      </c>
      <c r="AK94" s="167" t="s">
        <v>48</v>
      </c>
      <c r="AL94" s="167" t="s">
        <v>49</v>
      </c>
      <c r="AM94" s="167" t="s">
        <v>50</v>
      </c>
      <c r="AN94" s="167" t="s">
        <v>51</v>
      </c>
      <c r="AO94" s="167" t="s">
        <v>52</v>
      </c>
      <c r="AP94" s="167" t="s">
        <v>53</v>
      </c>
      <c r="AQ94" s="167" t="s">
        <v>54</v>
      </c>
      <c r="AR94" s="167" t="s">
        <v>55</v>
      </c>
      <c r="AS94" s="167" t="s">
        <v>56</v>
      </c>
      <c r="AT94" s="167" t="s">
        <v>57</v>
      </c>
      <c r="AU94" s="167" t="s">
        <v>58</v>
      </c>
      <c r="AV94" s="167" t="s">
        <v>59</v>
      </c>
      <c r="AW94" s="167" t="s">
        <v>60</v>
      </c>
      <c r="AX94" s="167" t="s">
        <v>61</v>
      </c>
      <c r="AY94" s="167" t="s">
        <v>62</v>
      </c>
      <c r="AZ94" s="167" t="s">
        <v>63</v>
      </c>
      <c r="BA94" s="167" t="s">
        <v>64</v>
      </c>
      <c r="BB94" s="167" t="s">
        <v>65</v>
      </c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1:99" s="23" customFormat="1" ht="15.75" customHeight="1" x14ac:dyDescent="0.25">
      <c r="A95" s="578" t="s">
        <v>18</v>
      </c>
      <c r="B95" s="627" t="s">
        <v>84</v>
      </c>
      <c r="C95" s="176">
        <f>SUM(D95:F95)</f>
        <v>12</v>
      </c>
      <c r="D95" s="58">
        <v>6</v>
      </c>
      <c r="E95" s="59"/>
      <c r="F95" s="59">
        <v>6</v>
      </c>
      <c r="G95" s="43"/>
      <c r="H95" s="54"/>
      <c r="I95" s="24"/>
      <c r="J95" s="38"/>
      <c r="K95" s="580">
        <v>6</v>
      </c>
      <c r="L95" s="581"/>
      <c r="M95" s="581"/>
      <c r="N95" s="612" t="s">
        <v>81</v>
      </c>
      <c r="O95" s="612"/>
      <c r="P95" s="114"/>
      <c r="Q95" s="114"/>
      <c r="R95" s="96"/>
      <c r="S95" s="96"/>
      <c r="T95" s="96"/>
      <c r="U95" s="96"/>
      <c r="V95" s="96"/>
      <c r="W95" s="96"/>
      <c r="X95" s="96"/>
      <c r="Y95" s="113"/>
      <c r="Z95" s="111"/>
      <c r="AA95" s="111"/>
      <c r="AB95" s="92"/>
      <c r="AC95" s="92"/>
      <c r="AD95" s="92"/>
      <c r="AE95" s="92"/>
      <c r="AF95" s="111"/>
      <c r="AG95" s="92"/>
      <c r="AH95" s="92"/>
      <c r="AI95" s="111"/>
      <c r="AJ95" s="673"/>
      <c r="AK95" s="674"/>
      <c r="AL95" s="675"/>
      <c r="AM95" s="111"/>
      <c r="AN95" s="711" t="s">
        <v>152</v>
      </c>
      <c r="AO95" s="44"/>
      <c r="AP95" s="43"/>
      <c r="AQ95" s="172"/>
      <c r="AR95" s="172"/>
      <c r="AS95" s="43"/>
      <c r="AT95" s="46"/>
      <c r="AU95" s="44"/>
      <c r="AV95" s="43"/>
      <c r="AW95" s="172"/>
      <c r="AX95" s="172"/>
      <c r="AY95" s="43"/>
      <c r="AZ95" s="44"/>
      <c r="BA95" s="45"/>
      <c r="BB95" s="45"/>
    </row>
    <row r="96" spans="1:99" s="23" customFormat="1" ht="15.75" customHeight="1" x14ac:dyDescent="0.25">
      <c r="A96" s="579"/>
      <c r="B96" s="628"/>
      <c r="C96" s="43">
        <f>SUM(D96:F96)</f>
        <v>4</v>
      </c>
      <c r="D96" s="43">
        <v>4</v>
      </c>
      <c r="E96" s="54"/>
      <c r="F96" s="54"/>
      <c r="G96" s="43"/>
      <c r="H96" s="54"/>
      <c r="I96" s="28"/>
      <c r="J96" s="40"/>
      <c r="K96" s="583">
        <v>4</v>
      </c>
      <c r="L96" s="584"/>
      <c r="M96" s="584"/>
      <c r="N96" s="613"/>
      <c r="O96" s="613"/>
      <c r="P96" s="114"/>
      <c r="Q96" s="114"/>
      <c r="R96" s="96"/>
      <c r="S96" s="96"/>
      <c r="T96" s="96"/>
      <c r="U96" s="96"/>
      <c r="V96" s="96"/>
      <c r="W96" s="96"/>
      <c r="X96" s="96"/>
      <c r="Y96" s="113"/>
      <c r="Z96" s="112"/>
      <c r="AA96" s="112"/>
      <c r="AB96" s="99"/>
      <c r="AC96" s="99"/>
      <c r="AD96" s="99"/>
      <c r="AE96" s="99"/>
      <c r="AF96" s="112"/>
      <c r="AG96" s="99"/>
      <c r="AH96" s="99"/>
      <c r="AI96" s="112"/>
      <c r="AJ96" s="690"/>
      <c r="AK96" s="691"/>
      <c r="AL96" s="692"/>
      <c r="AM96" s="112"/>
      <c r="AN96" s="712"/>
      <c r="AO96" s="44"/>
      <c r="AP96" s="43"/>
      <c r="AQ96" s="173"/>
      <c r="AR96" s="173"/>
      <c r="AS96" s="43"/>
      <c r="AT96" s="46"/>
      <c r="AU96" s="44"/>
      <c r="AV96" s="43"/>
      <c r="AW96" s="173"/>
      <c r="AX96" s="173"/>
      <c r="AY96" s="43"/>
      <c r="AZ96" s="44"/>
      <c r="BA96" s="45"/>
      <c r="BB96" s="45"/>
    </row>
    <row r="97" spans="1:54" s="23" customFormat="1" ht="15.75" customHeight="1" x14ac:dyDescent="0.25">
      <c r="A97" s="578" t="s">
        <v>19</v>
      </c>
      <c r="B97" s="634" t="s">
        <v>86</v>
      </c>
      <c r="C97" s="90">
        <f>SUM(D97:F97)</f>
        <v>14</v>
      </c>
      <c r="D97" s="90">
        <v>8</v>
      </c>
      <c r="E97" s="169"/>
      <c r="F97" s="169">
        <v>6</v>
      </c>
      <c r="G97" s="90"/>
      <c r="H97" s="169"/>
      <c r="I97" s="111"/>
      <c r="J97" s="92"/>
      <c r="K97" s="665">
        <v>8</v>
      </c>
      <c r="L97" s="670"/>
      <c r="M97" s="670"/>
      <c r="N97" s="614"/>
      <c r="O97" s="614"/>
      <c r="P97" s="111"/>
      <c r="Q97" s="118"/>
      <c r="R97" s="90"/>
      <c r="S97" s="90"/>
      <c r="T97" s="90"/>
      <c r="U97" s="90"/>
      <c r="V97" s="90"/>
      <c r="W97" s="90"/>
      <c r="X97" s="90"/>
      <c r="Y97" s="90"/>
      <c r="Z97" s="111"/>
      <c r="AA97" s="111"/>
      <c r="AB97" s="92"/>
      <c r="AC97" s="92"/>
      <c r="AD97" s="92"/>
      <c r="AE97" s="117"/>
      <c r="AF97" s="111"/>
      <c r="AG97" s="92"/>
      <c r="AH97" s="92"/>
      <c r="AI97" s="111"/>
      <c r="AJ97" s="673"/>
      <c r="AK97" s="674"/>
      <c r="AL97" s="675"/>
      <c r="AM97" s="542"/>
      <c r="AN97" s="712"/>
      <c r="AO97" s="33"/>
      <c r="AP97" s="176"/>
      <c r="AQ97" s="34"/>
      <c r="AR97" s="34"/>
      <c r="AS97" s="176"/>
      <c r="AT97" s="176"/>
      <c r="AU97" s="33"/>
      <c r="AV97" s="176"/>
      <c r="AW97" s="34"/>
      <c r="AX97" s="34"/>
      <c r="AY97" s="176"/>
      <c r="AZ97" s="33"/>
      <c r="BA97" s="24"/>
      <c r="BB97" s="24"/>
    </row>
    <row r="98" spans="1:54" s="23" customFormat="1" ht="15.75" customHeight="1" x14ac:dyDescent="0.25">
      <c r="A98" s="579"/>
      <c r="B98" s="635"/>
      <c r="C98" s="96">
        <f>SUM(D98:F98)</f>
        <v>2</v>
      </c>
      <c r="D98" s="97">
        <v>2</v>
      </c>
      <c r="E98" s="170"/>
      <c r="F98" s="170"/>
      <c r="G98" s="97"/>
      <c r="H98" s="170"/>
      <c r="I98" s="112"/>
      <c r="J98" s="99"/>
      <c r="K98" s="663">
        <v>2</v>
      </c>
      <c r="L98" s="669"/>
      <c r="M98" s="669"/>
      <c r="N98" s="615"/>
      <c r="O98" s="615"/>
      <c r="P98" s="119"/>
      <c r="Q98" s="119"/>
      <c r="R98" s="97"/>
      <c r="S98" s="97"/>
      <c r="T98" s="97"/>
      <c r="U98" s="171"/>
      <c r="V98" s="97"/>
      <c r="W98" s="97"/>
      <c r="X98" s="97"/>
      <c r="Y98" s="97"/>
      <c r="Z98" s="112"/>
      <c r="AA98" s="112"/>
      <c r="AB98" s="99"/>
      <c r="AC98" s="99"/>
      <c r="AD98" s="99"/>
      <c r="AE98" s="284"/>
      <c r="AF98" s="112"/>
      <c r="AG98" s="99"/>
      <c r="AH98" s="99"/>
      <c r="AI98" s="112"/>
      <c r="AJ98" s="690"/>
      <c r="AK98" s="691"/>
      <c r="AL98" s="692"/>
      <c r="AM98" s="538"/>
      <c r="AN98" s="712"/>
      <c r="AO98" s="30"/>
      <c r="AP98" s="29"/>
      <c r="AQ98" s="160"/>
      <c r="AR98" s="160"/>
      <c r="AS98" s="29"/>
      <c r="AT98" s="29"/>
      <c r="AU98" s="30"/>
      <c r="AV98" s="29"/>
      <c r="AW98" s="160"/>
      <c r="AX98" s="160"/>
      <c r="AY98" s="29"/>
      <c r="AZ98" s="30"/>
      <c r="BA98" s="28"/>
      <c r="BB98" s="28"/>
    </row>
    <row r="99" spans="1:54" s="23" customFormat="1" ht="15.75" customHeight="1" x14ac:dyDescent="0.25">
      <c r="A99" s="578" t="s">
        <v>20</v>
      </c>
      <c r="B99" s="634" t="s">
        <v>89</v>
      </c>
      <c r="C99" s="90"/>
      <c r="D99" s="123"/>
      <c r="E99" s="123"/>
      <c r="F99" s="90"/>
      <c r="G99" s="123"/>
      <c r="H99" s="126"/>
      <c r="I99" s="111"/>
      <c r="J99" s="92"/>
      <c r="K99" s="673"/>
      <c r="L99" s="674"/>
      <c r="M99" s="674"/>
      <c r="N99" s="614"/>
      <c r="O99" s="614"/>
      <c r="P99" s="111"/>
      <c r="Q99" s="111"/>
      <c r="R99" s="123"/>
      <c r="S99" s="123"/>
      <c r="T99" s="123"/>
      <c r="U99" s="123"/>
      <c r="V99" s="123"/>
      <c r="W99" s="123"/>
      <c r="X99" s="123"/>
      <c r="Y99" s="123"/>
      <c r="Z99" s="111"/>
      <c r="AA99" s="111"/>
      <c r="AB99" s="92"/>
      <c r="AC99" s="92"/>
      <c r="AD99" s="92"/>
      <c r="AE99" s="92"/>
      <c r="AF99" s="111"/>
      <c r="AG99" s="92"/>
      <c r="AH99" s="92"/>
      <c r="AI99" s="111"/>
      <c r="AJ99" s="673"/>
      <c r="AK99" s="674"/>
      <c r="AL99" s="675"/>
      <c r="AM99" s="535"/>
      <c r="AN99" s="712"/>
      <c r="AO99" s="44"/>
      <c r="AP99" s="43"/>
      <c r="AQ99" s="34"/>
      <c r="AR99" s="34"/>
      <c r="AS99" s="43"/>
      <c r="AT99" s="43"/>
      <c r="AU99" s="44"/>
      <c r="AV99" s="43"/>
      <c r="AW99" s="34"/>
      <c r="AX99" s="34"/>
      <c r="AY99" s="43"/>
      <c r="AZ99" s="44"/>
      <c r="BA99" s="45"/>
      <c r="BB99" s="45"/>
    </row>
    <row r="100" spans="1:54" s="23" customFormat="1" ht="15.75" customHeight="1" x14ac:dyDescent="0.25">
      <c r="A100" s="579"/>
      <c r="B100" s="635"/>
      <c r="C100" s="97">
        <f t="shared" ref="C100:C114" si="1">SUM(D100:F100)</f>
        <v>26</v>
      </c>
      <c r="D100" s="97">
        <v>26</v>
      </c>
      <c r="E100" s="97"/>
      <c r="F100" s="97"/>
      <c r="G100" s="97"/>
      <c r="H100" s="170"/>
      <c r="I100" s="112"/>
      <c r="J100" s="99"/>
      <c r="K100" s="663">
        <v>26</v>
      </c>
      <c r="L100" s="669"/>
      <c r="M100" s="669"/>
      <c r="N100" s="615"/>
      <c r="O100" s="615"/>
      <c r="P100" s="112"/>
      <c r="Q100" s="112"/>
      <c r="R100" s="97"/>
      <c r="S100" s="97"/>
      <c r="T100" s="97"/>
      <c r="U100" s="97"/>
      <c r="V100" s="97"/>
      <c r="W100" s="97"/>
      <c r="X100" s="97"/>
      <c r="Y100" s="97"/>
      <c r="Z100" s="112"/>
      <c r="AA100" s="112"/>
      <c r="AB100" s="99"/>
      <c r="AC100" s="99"/>
      <c r="AD100" s="99"/>
      <c r="AE100" s="99"/>
      <c r="AF100" s="112"/>
      <c r="AG100" s="99"/>
      <c r="AH100" s="99"/>
      <c r="AI100" s="112"/>
      <c r="AJ100" s="690"/>
      <c r="AK100" s="691"/>
      <c r="AL100" s="692"/>
      <c r="AM100" s="536"/>
      <c r="AN100" s="712"/>
      <c r="AO100" s="44"/>
      <c r="AP100" s="43"/>
      <c r="AQ100" s="160"/>
      <c r="AR100" s="173"/>
      <c r="AS100" s="43"/>
      <c r="AT100" s="43"/>
      <c r="AU100" s="44"/>
      <c r="AV100" s="43"/>
      <c r="AW100" s="160"/>
      <c r="AX100" s="173"/>
      <c r="AY100" s="43"/>
      <c r="AZ100" s="44"/>
      <c r="BA100" s="45"/>
      <c r="BB100" s="45"/>
    </row>
    <row r="101" spans="1:54" s="23" customFormat="1" ht="15.75" customHeight="1" x14ac:dyDescent="0.25">
      <c r="A101" s="578" t="s">
        <v>21</v>
      </c>
      <c r="B101" s="634" t="s">
        <v>91</v>
      </c>
      <c r="C101" s="90">
        <f t="shared" si="1"/>
        <v>36</v>
      </c>
      <c r="D101" s="90">
        <v>8</v>
      </c>
      <c r="E101" s="169">
        <v>4</v>
      </c>
      <c r="F101" s="169">
        <v>24</v>
      </c>
      <c r="G101" s="90"/>
      <c r="H101" s="169"/>
      <c r="I101" s="111"/>
      <c r="J101" s="92"/>
      <c r="K101" s="665">
        <v>8</v>
      </c>
      <c r="L101" s="670"/>
      <c r="M101" s="670"/>
      <c r="N101" s="614"/>
      <c r="O101" s="614"/>
      <c r="P101" s="111"/>
      <c r="Q101" s="111"/>
      <c r="R101" s="90"/>
      <c r="S101" s="90"/>
      <c r="T101" s="90"/>
      <c r="U101" s="90"/>
      <c r="V101" s="90"/>
      <c r="W101" s="90"/>
      <c r="X101" s="90"/>
      <c r="Y101" s="90"/>
      <c r="Z101" s="111"/>
      <c r="AA101" s="111"/>
      <c r="AB101" s="92"/>
      <c r="AC101" s="92"/>
      <c r="AD101" s="92"/>
      <c r="AE101" s="92"/>
      <c r="AF101" s="111"/>
      <c r="AG101" s="92"/>
      <c r="AH101" s="92"/>
      <c r="AI101" s="111"/>
      <c r="AJ101" s="665">
        <v>4</v>
      </c>
      <c r="AK101" s="670"/>
      <c r="AL101" s="666"/>
      <c r="AM101" s="535"/>
      <c r="AN101" s="712"/>
      <c r="AO101" s="33"/>
      <c r="AP101" s="176"/>
      <c r="AQ101" s="34"/>
      <c r="AR101" s="34"/>
      <c r="AS101" s="176"/>
      <c r="AT101" s="176"/>
      <c r="AU101" s="33"/>
      <c r="AV101" s="176"/>
      <c r="AW101" s="34"/>
      <c r="AX101" s="34"/>
      <c r="AY101" s="176"/>
      <c r="AZ101" s="33"/>
      <c r="BA101" s="24"/>
      <c r="BB101" s="24"/>
    </row>
    <row r="102" spans="1:54" s="23" customFormat="1" ht="15.75" customHeight="1" x14ac:dyDescent="0.25">
      <c r="A102" s="579"/>
      <c r="B102" s="635"/>
      <c r="C102" s="96">
        <f t="shared" si="1"/>
        <v>12</v>
      </c>
      <c r="D102" s="97">
        <v>8</v>
      </c>
      <c r="E102" s="170">
        <v>4</v>
      </c>
      <c r="F102" s="170"/>
      <c r="G102" s="97"/>
      <c r="H102" s="170"/>
      <c r="I102" s="112"/>
      <c r="J102" s="99"/>
      <c r="K102" s="663">
        <v>8</v>
      </c>
      <c r="L102" s="669"/>
      <c r="M102" s="669"/>
      <c r="N102" s="615"/>
      <c r="O102" s="615"/>
      <c r="P102" s="112"/>
      <c r="Q102" s="112"/>
      <c r="R102" s="97"/>
      <c r="S102" s="97"/>
      <c r="T102" s="97"/>
      <c r="U102" s="97"/>
      <c r="V102" s="97"/>
      <c r="W102" s="97"/>
      <c r="X102" s="97"/>
      <c r="Y102" s="97"/>
      <c r="Z102" s="112"/>
      <c r="AA102" s="112"/>
      <c r="AB102" s="99"/>
      <c r="AC102" s="99"/>
      <c r="AD102" s="99"/>
      <c r="AE102" s="99"/>
      <c r="AF102" s="112"/>
      <c r="AG102" s="99"/>
      <c r="AH102" s="99"/>
      <c r="AI102" s="112"/>
      <c r="AJ102" s="663">
        <v>4</v>
      </c>
      <c r="AK102" s="669"/>
      <c r="AL102" s="664"/>
      <c r="AM102" s="536"/>
      <c r="AN102" s="712"/>
      <c r="AO102" s="30"/>
      <c r="AP102" s="29"/>
      <c r="AQ102" s="174"/>
      <c r="AR102" s="160"/>
      <c r="AS102" s="29"/>
      <c r="AT102" s="29"/>
      <c r="AU102" s="30"/>
      <c r="AV102" s="29"/>
      <c r="AW102" s="174"/>
      <c r="AX102" s="160"/>
      <c r="AY102" s="29"/>
      <c r="AZ102" s="30"/>
      <c r="BA102" s="28"/>
      <c r="BB102" s="28"/>
    </row>
    <row r="103" spans="1:54" s="23" customFormat="1" ht="15.75" customHeight="1" x14ac:dyDescent="0.25">
      <c r="A103" s="578" t="s">
        <v>22</v>
      </c>
      <c r="B103" s="634" t="s">
        <v>92</v>
      </c>
      <c r="C103" s="90">
        <f t="shared" si="1"/>
        <v>44</v>
      </c>
      <c r="D103" s="90">
        <v>8</v>
      </c>
      <c r="E103" s="169">
        <v>10</v>
      </c>
      <c r="F103" s="169">
        <v>26</v>
      </c>
      <c r="G103" s="90"/>
      <c r="H103" s="169"/>
      <c r="I103" s="111"/>
      <c r="J103" s="92"/>
      <c r="K103" s="665">
        <v>8</v>
      </c>
      <c r="L103" s="670"/>
      <c r="M103" s="670"/>
      <c r="N103" s="614"/>
      <c r="O103" s="614"/>
      <c r="P103" s="111"/>
      <c r="Q103" s="111"/>
      <c r="R103" s="90"/>
      <c r="S103" s="90"/>
      <c r="T103" s="90"/>
      <c r="U103" s="90"/>
      <c r="V103" s="90"/>
      <c r="W103" s="90"/>
      <c r="X103" s="90"/>
      <c r="Y103" s="90"/>
      <c r="Z103" s="111"/>
      <c r="AA103" s="111"/>
      <c r="AB103" s="92"/>
      <c r="AC103" s="92"/>
      <c r="AD103" s="92"/>
      <c r="AE103" s="92"/>
      <c r="AF103" s="111"/>
      <c r="AG103" s="92"/>
      <c r="AH103" s="92"/>
      <c r="AI103" s="111"/>
      <c r="AJ103" s="665">
        <v>10</v>
      </c>
      <c r="AK103" s="670"/>
      <c r="AL103" s="666"/>
      <c r="AM103" s="535"/>
      <c r="AN103" s="712"/>
      <c r="AO103" s="33"/>
      <c r="AP103" s="176"/>
      <c r="AQ103" s="34"/>
      <c r="AR103" s="34"/>
      <c r="AS103" s="176"/>
      <c r="AT103" s="176"/>
      <c r="AU103" s="33"/>
      <c r="AV103" s="176"/>
      <c r="AW103" s="34"/>
      <c r="AX103" s="34"/>
      <c r="AY103" s="176"/>
      <c r="BA103" s="24"/>
      <c r="BB103" s="24"/>
    </row>
    <row r="104" spans="1:54" s="23" customFormat="1" ht="15.75" customHeight="1" x14ac:dyDescent="0.25">
      <c r="A104" s="579"/>
      <c r="B104" s="635"/>
      <c r="C104" s="97">
        <f t="shared" si="1"/>
        <v>8</v>
      </c>
      <c r="D104" s="97">
        <v>8</v>
      </c>
      <c r="E104" s="170"/>
      <c r="F104" s="170"/>
      <c r="G104" s="97"/>
      <c r="H104" s="170"/>
      <c r="I104" s="112"/>
      <c r="J104" s="99"/>
      <c r="K104" s="663">
        <v>8</v>
      </c>
      <c r="L104" s="669"/>
      <c r="M104" s="669"/>
      <c r="N104" s="615"/>
      <c r="O104" s="615"/>
      <c r="P104" s="112"/>
      <c r="Q104" s="112"/>
      <c r="R104" s="97"/>
      <c r="S104" s="97"/>
      <c r="T104" s="97"/>
      <c r="U104" s="97"/>
      <c r="V104" s="97"/>
      <c r="W104" s="97"/>
      <c r="X104" s="97"/>
      <c r="Y104" s="97"/>
      <c r="Z104" s="112"/>
      <c r="AA104" s="112"/>
      <c r="AB104" s="99"/>
      <c r="AC104" s="99"/>
      <c r="AD104" s="99"/>
      <c r="AE104" s="99"/>
      <c r="AF104" s="112"/>
      <c r="AG104" s="99"/>
      <c r="AH104" s="99"/>
      <c r="AI104" s="112"/>
      <c r="AJ104" s="690"/>
      <c r="AK104" s="691"/>
      <c r="AL104" s="692"/>
      <c r="AM104" s="536"/>
      <c r="AN104" s="712"/>
      <c r="AO104" s="30"/>
      <c r="AP104" s="29"/>
      <c r="AQ104" s="160"/>
      <c r="AR104" s="160"/>
      <c r="AS104" s="29"/>
      <c r="AT104" s="29"/>
      <c r="AU104" s="30"/>
      <c r="AV104" s="29"/>
      <c r="AW104" s="160"/>
      <c r="AX104" s="160"/>
      <c r="AY104" s="29"/>
      <c r="AZ104" s="49"/>
      <c r="BA104" s="28"/>
      <c r="BB104" s="28"/>
    </row>
    <row r="105" spans="1:54" s="23" customFormat="1" ht="15.75" customHeight="1" x14ac:dyDescent="0.25">
      <c r="A105" s="578" t="s">
        <v>23</v>
      </c>
      <c r="B105" s="634" t="s">
        <v>94</v>
      </c>
      <c r="C105" s="124">
        <f t="shared" si="1"/>
        <v>30</v>
      </c>
      <c r="D105" s="124">
        <v>14</v>
      </c>
      <c r="E105" s="116"/>
      <c r="F105" s="116">
        <v>16</v>
      </c>
      <c r="G105" s="96"/>
      <c r="H105" s="113"/>
      <c r="I105" s="111"/>
      <c r="J105" s="92"/>
      <c r="K105" s="665">
        <v>14</v>
      </c>
      <c r="L105" s="670"/>
      <c r="M105" s="670"/>
      <c r="N105" s="614"/>
      <c r="O105" s="614"/>
      <c r="P105" s="114"/>
      <c r="Q105" s="114"/>
      <c r="R105" s="96"/>
      <c r="S105" s="96"/>
      <c r="T105" s="96"/>
      <c r="U105" s="96"/>
      <c r="V105" s="96"/>
      <c r="W105" s="96"/>
      <c r="X105" s="96"/>
      <c r="Y105" s="96"/>
      <c r="Z105" s="111"/>
      <c r="AA105" s="111"/>
      <c r="AB105" s="92"/>
      <c r="AC105" s="92"/>
      <c r="AD105" s="92"/>
      <c r="AE105" s="92"/>
      <c r="AF105" s="111"/>
      <c r="AG105" s="92"/>
      <c r="AH105" s="92"/>
      <c r="AI105" s="111"/>
      <c r="AJ105" s="673"/>
      <c r="AK105" s="674"/>
      <c r="AL105" s="675"/>
      <c r="AM105" s="535"/>
      <c r="AN105" s="712"/>
      <c r="AO105" s="44"/>
      <c r="AP105" s="43"/>
      <c r="AQ105" s="34"/>
      <c r="AR105" s="34"/>
      <c r="AS105" s="43"/>
      <c r="AT105" s="43"/>
      <c r="AU105" s="44"/>
      <c r="AV105" s="43"/>
      <c r="AW105" s="34"/>
      <c r="AX105" s="34"/>
      <c r="AY105" s="43"/>
      <c r="BA105" s="45"/>
      <c r="BB105" s="45"/>
    </row>
    <row r="106" spans="1:54" s="23" customFormat="1" ht="15.75" customHeight="1" x14ac:dyDescent="0.25">
      <c r="A106" s="579"/>
      <c r="B106" s="714"/>
      <c r="C106" s="96">
        <f t="shared" si="1"/>
        <v>10</v>
      </c>
      <c r="D106" s="96">
        <v>10</v>
      </c>
      <c r="E106" s="113"/>
      <c r="F106" s="113"/>
      <c r="G106" s="96"/>
      <c r="H106" s="113"/>
      <c r="I106" s="112"/>
      <c r="J106" s="99"/>
      <c r="K106" s="663">
        <v>10</v>
      </c>
      <c r="L106" s="669"/>
      <c r="M106" s="669"/>
      <c r="N106" s="715"/>
      <c r="O106" s="715"/>
      <c r="P106" s="114"/>
      <c r="Q106" s="114"/>
      <c r="R106" s="96"/>
      <c r="S106" s="96"/>
      <c r="T106" s="96"/>
      <c r="U106" s="96"/>
      <c r="V106" s="96"/>
      <c r="W106" s="96"/>
      <c r="X106" s="96"/>
      <c r="Y106" s="96"/>
      <c r="Z106" s="112"/>
      <c r="AA106" s="112"/>
      <c r="AB106" s="99"/>
      <c r="AC106" s="99"/>
      <c r="AD106" s="99"/>
      <c r="AE106" s="99"/>
      <c r="AF106" s="112"/>
      <c r="AG106" s="99"/>
      <c r="AH106" s="99"/>
      <c r="AI106" s="112"/>
      <c r="AJ106" s="690"/>
      <c r="AK106" s="691"/>
      <c r="AL106" s="692"/>
      <c r="AM106" s="536"/>
      <c r="AN106" s="712"/>
      <c r="AO106" s="30"/>
      <c r="AP106" s="29"/>
      <c r="AQ106" s="160"/>
      <c r="AR106" s="160"/>
      <c r="AS106" s="29"/>
      <c r="AT106" s="29"/>
      <c r="AU106" s="30"/>
      <c r="AV106" s="29"/>
      <c r="AW106" s="160"/>
      <c r="AX106" s="160"/>
      <c r="AY106" s="29"/>
      <c r="AZ106" s="50"/>
      <c r="BA106" s="28"/>
      <c r="BB106" s="28"/>
    </row>
    <row r="107" spans="1:54" s="23" customFormat="1" ht="15.75" customHeight="1" x14ac:dyDescent="0.25">
      <c r="A107" s="578" t="s">
        <v>24</v>
      </c>
      <c r="B107" s="634" t="s">
        <v>126</v>
      </c>
      <c r="C107" s="90">
        <f t="shared" si="1"/>
        <v>18</v>
      </c>
      <c r="D107" s="90">
        <v>10</v>
      </c>
      <c r="E107" s="126"/>
      <c r="F107" s="169">
        <v>8</v>
      </c>
      <c r="G107" s="123"/>
      <c r="H107" s="126"/>
      <c r="I107" s="111"/>
      <c r="J107" s="92"/>
      <c r="K107" s="665">
        <v>10</v>
      </c>
      <c r="L107" s="670"/>
      <c r="M107" s="670"/>
      <c r="N107" s="302"/>
      <c r="O107" s="214"/>
      <c r="P107" s="111"/>
      <c r="Q107" s="111"/>
      <c r="R107" s="123"/>
      <c r="S107" s="123"/>
      <c r="T107" s="123"/>
      <c r="U107" s="123"/>
      <c r="V107" s="123"/>
      <c r="W107" s="123"/>
      <c r="X107" s="123"/>
      <c r="Y107" s="123"/>
      <c r="Z107" s="96"/>
      <c r="AA107" s="96"/>
      <c r="AB107" s="247"/>
      <c r="AC107" s="247"/>
      <c r="AD107" s="247"/>
      <c r="AE107" s="92"/>
      <c r="AF107" s="111"/>
      <c r="AG107" s="92"/>
      <c r="AH107" s="92"/>
      <c r="AI107" s="111"/>
      <c r="AJ107" s="125"/>
      <c r="AK107" s="674"/>
      <c r="AL107" s="675"/>
      <c r="AM107" s="535"/>
      <c r="AN107" s="712"/>
      <c r="AO107" s="33"/>
      <c r="AP107" s="51"/>
      <c r="AQ107" s="612"/>
      <c r="AR107" s="604"/>
      <c r="AS107" s="604"/>
      <c r="AT107" s="604"/>
      <c r="AU107" s="602"/>
      <c r="AV107" s="604"/>
      <c r="AW107" s="604"/>
      <c r="AX107" s="604"/>
      <c r="AY107" s="604"/>
      <c r="AZ107" s="702"/>
      <c r="BA107" s="604"/>
      <c r="BB107" s="604"/>
    </row>
    <row r="108" spans="1:54" s="23" customFormat="1" ht="15.75" customHeight="1" x14ac:dyDescent="0.25">
      <c r="A108" s="579"/>
      <c r="B108" s="635"/>
      <c r="C108" s="96">
        <f t="shared" si="1"/>
        <v>4</v>
      </c>
      <c r="D108" s="96">
        <v>4</v>
      </c>
      <c r="E108" s="113"/>
      <c r="F108" s="113"/>
      <c r="G108" s="96"/>
      <c r="H108" s="113"/>
      <c r="I108" s="112"/>
      <c r="J108" s="99"/>
      <c r="K108" s="663">
        <v>4</v>
      </c>
      <c r="L108" s="669"/>
      <c r="M108" s="669"/>
      <c r="N108" s="311"/>
      <c r="O108" s="248"/>
      <c r="P108" s="114"/>
      <c r="Q108" s="114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247"/>
      <c r="AC108" s="247"/>
      <c r="AD108" s="247"/>
      <c r="AE108" s="99"/>
      <c r="AF108" s="112"/>
      <c r="AG108" s="99"/>
      <c r="AH108" s="99"/>
      <c r="AI108" s="112"/>
      <c r="AJ108" s="115"/>
      <c r="AK108" s="691"/>
      <c r="AL108" s="692"/>
      <c r="AM108" s="536"/>
      <c r="AN108" s="712"/>
      <c r="AO108" s="30"/>
      <c r="AP108" s="29"/>
      <c r="AQ108" s="613"/>
      <c r="AR108" s="605"/>
      <c r="AS108" s="605"/>
      <c r="AT108" s="605"/>
      <c r="AU108" s="603"/>
      <c r="AV108" s="605"/>
      <c r="AW108" s="605"/>
      <c r="AX108" s="605"/>
      <c r="AY108" s="605"/>
      <c r="AZ108" s="703"/>
      <c r="BA108" s="605"/>
      <c r="BB108" s="605"/>
    </row>
    <row r="109" spans="1:54" s="23" customFormat="1" ht="15.75" customHeight="1" x14ac:dyDescent="0.25">
      <c r="A109" s="578" t="s">
        <v>25</v>
      </c>
      <c r="B109" s="627" t="s">
        <v>127</v>
      </c>
      <c r="C109" s="176">
        <f t="shared" si="1"/>
        <v>70</v>
      </c>
      <c r="D109" s="176">
        <v>10</v>
      </c>
      <c r="E109" s="175">
        <v>30</v>
      </c>
      <c r="F109" s="175">
        <v>30</v>
      </c>
      <c r="G109" s="51"/>
      <c r="H109" s="80"/>
      <c r="I109" s="24"/>
      <c r="J109" s="38"/>
      <c r="K109" s="580">
        <v>10</v>
      </c>
      <c r="L109" s="581"/>
      <c r="M109" s="581"/>
      <c r="N109" s="298"/>
      <c r="O109" s="208"/>
      <c r="P109" s="24"/>
      <c r="Q109" s="24"/>
      <c r="R109" s="51"/>
      <c r="S109" s="51"/>
      <c r="T109" s="51"/>
      <c r="U109" s="51"/>
      <c r="V109" s="51"/>
      <c r="W109" s="51"/>
      <c r="X109" s="51"/>
      <c r="Y109" s="51"/>
      <c r="Z109" s="24"/>
      <c r="AA109" s="24"/>
      <c r="AB109" s="38"/>
      <c r="AC109" s="38"/>
      <c r="AD109" s="38"/>
      <c r="AE109" s="244"/>
      <c r="AF109" s="24"/>
      <c r="AG109" s="38"/>
      <c r="AH109" s="38"/>
      <c r="AI109" s="24"/>
      <c r="AJ109" s="580">
        <v>30</v>
      </c>
      <c r="AK109" s="581"/>
      <c r="AL109" s="582"/>
      <c r="AM109" s="546" t="s">
        <v>114</v>
      </c>
      <c r="AN109" s="712"/>
      <c r="AO109" s="44"/>
      <c r="AP109" s="43"/>
      <c r="AQ109" s="612"/>
      <c r="AR109" s="604"/>
      <c r="AS109" s="604"/>
      <c r="AT109" s="604"/>
      <c r="AU109" s="602"/>
      <c r="AV109" s="604"/>
      <c r="AW109" s="604"/>
      <c r="AX109" s="604"/>
      <c r="AY109" s="604"/>
      <c r="AZ109" s="702"/>
      <c r="BA109" s="604"/>
      <c r="BB109" s="604"/>
    </row>
    <row r="110" spans="1:54" s="23" customFormat="1" ht="15.75" customHeight="1" x14ac:dyDescent="0.25">
      <c r="A110" s="579"/>
      <c r="B110" s="628"/>
      <c r="C110" s="29">
        <f t="shared" si="1"/>
        <v>24</v>
      </c>
      <c r="D110" s="29">
        <v>14</v>
      </c>
      <c r="E110" s="174">
        <v>10</v>
      </c>
      <c r="F110" s="174"/>
      <c r="G110" s="29"/>
      <c r="H110" s="174"/>
      <c r="I110" s="28"/>
      <c r="J110" s="40"/>
      <c r="K110" s="583">
        <v>14</v>
      </c>
      <c r="L110" s="584"/>
      <c r="M110" s="584"/>
      <c r="N110" s="300"/>
      <c r="O110" s="209"/>
      <c r="P110" s="28"/>
      <c r="Q110" s="28"/>
      <c r="R110" s="29"/>
      <c r="S110" s="29"/>
      <c r="T110" s="29"/>
      <c r="U110" s="29"/>
      <c r="V110" s="29"/>
      <c r="W110" s="29"/>
      <c r="X110" s="29"/>
      <c r="Y110" s="29"/>
      <c r="Z110" s="28"/>
      <c r="AA110" s="28"/>
      <c r="AB110" s="40"/>
      <c r="AC110" s="40"/>
      <c r="AD110" s="40"/>
      <c r="AE110" s="228"/>
      <c r="AF110" s="28"/>
      <c r="AG110" s="40"/>
      <c r="AH110" s="40"/>
      <c r="AI110" s="28"/>
      <c r="AJ110" s="583">
        <v>10</v>
      </c>
      <c r="AK110" s="584"/>
      <c r="AL110" s="688"/>
      <c r="AM110" s="534"/>
      <c r="AN110" s="712"/>
      <c r="AO110" s="30"/>
      <c r="AP110" s="29"/>
      <c r="AQ110" s="613"/>
      <c r="AR110" s="605"/>
      <c r="AS110" s="605"/>
      <c r="AT110" s="605"/>
      <c r="AU110" s="603"/>
      <c r="AV110" s="605"/>
      <c r="AW110" s="605"/>
      <c r="AX110" s="605"/>
      <c r="AY110" s="605"/>
      <c r="AZ110" s="703"/>
      <c r="BA110" s="605"/>
      <c r="BB110" s="605"/>
    </row>
    <row r="111" spans="1:54" s="23" customFormat="1" ht="15.75" customHeight="1" x14ac:dyDescent="0.25">
      <c r="A111" s="578" t="s">
        <v>26</v>
      </c>
      <c r="B111" s="627" t="s">
        <v>97</v>
      </c>
      <c r="C111" s="58">
        <f t="shared" si="1"/>
        <v>24</v>
      </c>
      <c r="D111" s="58">
        <v>12</v>
      </c>
      <c r="E111" s="54"/>
      <c r="F111" s="54">
        <v>12</v>
      </c>
      <c r="G111" s="43"/>
      <c r="H111" s="54"/>
      <c r="I111" s="24"/>
      <c r="J111" s="38"/>
      <c r="K111" s="580">
        <v>12</v>
      </c>
      <c r="L111" s="581"/>
      <c r="M111" s="581"/>
      <c r="N111" s="299"/>
      <c r="O111" s="62"/>
      <c r="P111" s="45"/>
      <c r="Q111" s="45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244"/>
      <c r="AC111" s="244"/>
      <c r="AD111" s="244"/>
      <c r="AE111" s="244"/>
      <c r="AF111" s="24"/>
      <c r="AG111" s="38"/>
      <c r="AH111" s="38"/>
      <c r="AI111" s="24"/>
      <c r="AJ111" s="606"/>
      <c r="AK111" s="607"/>
      <c r="AL111" s="604"/>
      <c r="AM111" s="546"/>
      <c r="AN111" s="712"/>
      <c r="AO111" s="44"/>
      <c r="AP111" s="43"/>
      <c r="AQ111" s="612"/>
      <c r="AR111" s="604"/>
      <c r="AS111" s="604"/>
      <c r="AT111" s="607"/>
      <c r="AU111" s="624"/>
      <c r="AV111" s="604"/>
      <c r="AW111" s="604"/>
      <c r="AX111" s="604"/>
      <c r="AY111" s="604"/>
      <c r="AZ111" s="702"/>
      <c r="BA111" s="604"/>
      <c r="BB111" s="604"/>
    </row>
    <row r="112" spans="1:54" s="23" customFormat="1" ht="15.75" customHeight="1" x14ac:dyDescent="0.25">
      <c r="A112" s="579"/>
      <c r="B112" s="628"/>
      <c r="C112" s="43">
        <f t="shared" si="1"/>
        <v>6</v>
      </c>
      <c r="D112" s="43">
        <v>6</v>
      </c>
      <c r="E112" s="54"/>
      <c r="F112" s="54"/>
      <c r="G112" s="43"/>
      <c r="H112" s="54"/>
      <c r="I112" s="28"/>
      <c r="J112" s="40"/>
      <c r="K112" s="583">
        <v>6</v>
      </c>
      <c r="L112" s="584"/>
      <c r="M112" s="584"/>
      <c r="N112" s="299"/>
      <c r="O112" s="62"/>
      <c r="P112" s="45"/>
      <c r="Q112" s="45"/>
      <c r="R112" s="43"/>
      <c r="S112" s="43"/>
      <c r="T112" s="43"/>
      <c r="U112" s="43"/>
      <c r="V112" s="43"/>
      <c r="W112" s="43"/>
      <c r="X112" s="43"/>
      <c r="Y112" s="43"/>
      <c r="Z112" s="29"/>
      <c r="AA112" s="29"/>
      <c r="AB112" s="228"/>
      <c r="AC112" s="228"/>
      <c r="AD112" s="228"/>
      <c r="AE112" s="244"/>
      <c r="AF112" s="28"/>
      <c r="AG112" s="40"/>
      <c r="AH112" s="40"/>
      <c r="AI112" s="28"/>
      <c r="AJ112" s="608"/>
      <c r="AK112" s="609"/>
      <c r="AL112" s="605"/>
      <c r="AM112" s="546"/>
      <c r="AN112" s="712"/>
      <c r="AO112" s="44"/>
      <c r="AP112" s="43"/>
      <c r="AQ112" s="613"/>
      <c r="AR112" s="605"/>
      <c r="AS112" s="605"/>
      <c r="AT112" s="609"/>
      <c r="AU112" s="625"/>
      <c r="AV112" s="605"/>
      <c r="AW112" s="605"/>
      <c r="AX112" s="605"/>
      <c r="AY112" s="605"/>
      <c r="AZ112" s="703"/>
      <c r="BA112" s="605"/>
      <c r="BB112" s="605"/>
    </row>
    <row r="113" spans="1:54" s="23" customFormat="1" ht="15.75" customHeight="1" x14ac:dyDescent="0.25">
      <c r="A113" s="162" t="s">
        <v>27</v>
      </c>
      <c r="B113" s="627" t="s">
        <v>98</v>
      </c>
      <c r="C113" s="176">
        <f t="shared" si="1"/>
        <v>16</v>
      </c>
      <c r="D113" s="51"/>
      <c r="E113" s="175">
        <v>8</v>
      </c>
      <c r="F113" s="175">
        <v>8</v>
      </c>
      <c r="G113" s="51"/>
      <c r="H113" s="80"/>
      <c r="I113" s="24"/>
      <c r="J113" s="38"/>
      <c r="K113" s="307"/>
      <c r="L113" s="308"/>
      <c r="M113" s="308"/>
      <c r="N113" s="298"/>
      <c r="O113" s="208"/>
      <c r="P113" s="24"/>
      <c r="Q113" s="24"/>
      <c r="R113" s="51"/>
      <c r="S113" s="51"/>
      <c r="T113" s="51"/>
      <c r="U113" s="51"/>
      <c r="V113" s="51"/>
      <c r="W113" s="51"/>
      <c r="X113" s="51"/>
      <c r="Y113" s="51"/>
      <c r="Z113" s="24"/>
      <c r="AA113" s="24"/>
      <c r="AB113" s="38"/>
      <c r="AC113" s="38"/>
      <c r="AD113" s="38"/>
      <c r="AE113" s="207"/>
      <c r="AF113" s="24"/>
      <c r="AG113" s="38"/>
      <c r="AH113" s="38"/>
      <c r="AI113" s="24"/>
      <c r="AJ113" s="580">
        <v>8</v>
      </c>
      <c r="AK113" s="581"/>
      <c r="AL113" s="582"/>
      <c r="AM113" s="533"/>
      <c r="AN113" s="712"/>
      <c r="AO113" s="33"/>
      <c r="AP113" s="80"/>
      <c r="AQ113" s="62"/>
      <c r="AR113" s="62"/>
      <c r="AS113" s="43"/>
      <c r="AT113" s="43"/>
      <c r="AU113" s="44"/>
      <c r="AV113" s="244"/>
      <c r="AW113" s="61"/>
      <c r="AX113" s="61"/>
      <c r="AY113" s="244"/>
      <c r="AZ113" s="285"/>
      <c r="BA113" s="272"/>
      <c r="BB113" s="272"/>
    </row>
    <row r="114" spans="1:54" s="23" customFormat="1" ht="15.75" customHeight="1" x14ac:dyDescent="0.25">
      <c r="A114" s="166"/>
      <c r="B114" s="628"/>
      <c r="C114" s="43">
        <f t="shared" si="1"/>
        <v>4</v>
      </c>
      <c r="D114" s="43"/>
      <c r="E114" s="54">
        <v>4</v>
      </c>
      <c r="F114" s="54"/>
      <c r="G114" s="43"/>
      <c r="H114" s="54"/>
      <c r="I114" s="28"/>
      <c r="J114" s="40"/>
      <c r="K114" s="309"/>
      <c r="L114" s="310"/>
      <c r="M114" s="310"/>
      <c r="N114" s="28"/>
      <c r="O114" s="62"/>
      <c r="P114" s="45"/>
      <c r="Q114" s="28"/>
      <c r="R114" s="29"/>
      <c r="S114" s="29"/>
      <c r="T114" s="29"/>
      <c r="U114" s="29"/>
      <c r="V114" s="29"/>
      <c r="W114" s="29"/>
      <c r="X114" s="29"/>
      <c r="Y114" s="29"/>
      <c r="Z114" s="28"/>
      <c r="AA114" s="28"/>
      <c r="AB114" s="40"/>
      <c r="AC114" s="40"/>
      <c r="AD114" s="40"/>
      <c r="AE114" s="228"/>
      <c r="AF114" s="28"/>
      <c r="AG114" s="40"/>
      <c r="AH114" s="40"/>
      <c r="AI114" s="28"/>
      <c r="AJ114" s="583">
        <v>4</v>
      </c>
      <c r="AK114" s="584"/>
      <c r="AL114" s="688"/>
      <c r="AM114" s="534"/>
      <c r="AN114" s="712"/>
      <c r="AO114" s="44"/>
      <c r="AP114" s="242"/>
      <c r="AQ114" s="209"/>
      <c r="AR114" s="209"/>
      <c r="AS114" s="29"/>
      <c r="AT114" s="209"/>
      <c r="AU114" s="30"/>
      <c r="AV114" s="228"/>
      <c r="AW114" s="211"/>
      <c r="AX114" s="211"/>
      <c r="AY114" s="228"/>
      <c r="AZ114" s="49"/>
      <c r="BA114" s="40"/>
      <c r="BB114" s="40"/>
    </row>
    <row r="115" spans="1:54" s="23" customFormat="1" ht="16.5" customHeight="1" x14ac:dyDescent="0.25">
      <c r="A115" s="578"/>
      <c r="B115" s="616" t="s">
        <v>99</v>
      </c>
      <c r="C115" s="176">
        <f>SUM(C95,C97,C101,C103,C105,C107,C109,C111,C113)</f>
        <v>264</v>
      </c>
      <c r="D115" s="176">
        <f>SUM(D95,D97,D101,D103,D105,D107,D109,D111)</f>
        <v>76</v>
      </c>
      <c r="E115" s="175">
        <f>SUM(E101,E103,E109,E113)</f>
        <v>52</v>
      </c>
      <c r="F115" s="175">
        <f>SUM(F95:F114)</f>
        <v>136</v>
      </c>
      <c r="G115" s="176"/>
      <c r="H115" s="175"/>
      <c r="I115" s="24"/>
      <c r="J115" s="38"/>
      <c r="K115" s="580">
        <f>SUM(K95,K97,K101,K103,K105,K107,K109,K111)</f>
        <v>76</v>
      </c>
      <c r="L115" s="581"/>
      <c r="M115" s="581"/>
      <c r="N115" s="24"/>
      <c r="O115" s="24"/>
      <c r="P115" s="24"/>
      <c r="Q115" s="24"/>
      <c r="R115" s="176"/>
      <c r="S115" s="176"/>
      <c r="T115" s="176"/>
      <c r="U115" s="176"/>
      <c r="V115" s="176"/>
      <c r="W115" s="176"/>
      <c r="X115" s="176"/>
      <c r="Y115" s="176"/>
      <c r="Z115" s="24"/>
      <c r="AA115" s="24"/>
      <c r="AB115" s="38"/>
      <c r="AC115" s="38"/>
      <c r="AD115" s="38"/>
      <c r="AE115" s="227"/>
      <c r="AF115" s="24"/>
      <c r="AG115" s="38"/>
      <c r="AH115" s="38"/>
      <c r="AI115" s="38"/>
      <c r="AJ115" s="580">
        <f>SUM(AJ101,AJ103,AJ109,AJ113)</f>
        <v>52</v>
      </c>
      <c r="AK115" s="581"/>
      <c r="AL115" s="581"/>
      <c r="AM115" s="24"/>
      <c r="AN115" s="712"/>
      <c r="AO115" s="624"/>
      <c r="AP115" s="606"/>
      <c r="AQ115" s="45"/>
      <c r="AR115" s="45"/>
      <c r="AS115" s="45"/>
      <c r="AT115" s="45"/>
      <c r="AU115" s="45"/>
      <c r="AV115" s="709" t="s">
        <v>101</v>
      </c>
      <c r="AW115" s="709"/>
      <c r="AX115" s="709"/>
      <c r="AY115" s="709"/>
      <c r="AZ115" s="709"/>
      <c r="BA115" s="709"/>
      <c r="BB115" s="710"/>
    </row>
    <row r="116" spans="1:54" s="23" customFormat="1" ht="18" customHeight="1" x14ac:dyDescent="0.25">
      <c r="A116" s="579"/>
      <c r="B116" s="617"/>
      <c r="C116" s="43">
        <f>SUM(C96,C98,C100,C102,C104,C106,C108,C110,C112,C114)</f>
        <v>100</v>
      </c>
      <c r="D116" s="29">
        <f>SUM(D96,D98,D100,D102,D104,D106,D108,D110,D112)</f>
        <v>82</v>
      </c>
      <c r="E116" s="174">
        <f>SUM(E102,E110,E114)</f>
        <v>18</v>
      </c>
      <c r="F116" s="174"/>
      <c r="G116" s="29"/>
      <c r="H116" s="174"/>
      <c r="I116" s="28"/>
      <c r="J116" s="40"/>
      <c r="K116" s="583">
        <f>SUM(K96,K98,K100,K102,K104,K106,K108,K110,K112)</f>
        <v>82</v>
      </c>
      <c r="L116" s="584"/>
      <c r="M116" s="584"/>
      <c r="N116" s="28"/>
      <c r="O116" s="28"/>
      <c r="P116" s="28"/>
      <c r="Q116" s="28"/>
      <c r="R116" s="29"/>
      <c r="S116" s="29"/>
      <c r="T116" s="29"/>
      <c r="U116" s="29"/>
      <c r="V116" s="29"/>
      <c r="W116" s="29"/>
      <c r="X116" s="29"/>
      <c r="Y116" s="29"/>
      <c r="Z116" s="28"/>
      <c r="AA116" s="28"/>
      <c r="AB116" s="40"/>
      <c r="AC116" s="40"/>
      <c r="AD116" s="40"/>
      <c r="AE116" s="228"/>
      <c r="AF116" s="28"/>
      <c r="AG116" s="40"/>
      <c r="AH116" s="40"/>
      <c r="AI116" s="40"/>
      <c r="AJ116" s="583">
        <f>SUM(AJ102,AJ110,AJ114)</f>
        <v>18</v>
      </c>
      <c r="AK116" s="584"/>
      <c r="AL116" s="584"/>
      <c r="AM116" s="28"/>
      <c r="AN116" s="713"/>
      <c r="AO116" s="625"/>
      <c r="AP116" s="608"/>
      <c r="AQ116" s="28"/>
      <c r="AR116" s="28"/>
      <c r="AS116" s="28"/>
      <c r="AT116" s="28"/>
      <c r="AU116" s="28"/>
      <c r="AV116" s="589" t="s">
        <v>102</v>
      </c>
      <c r="AW116" s="589"/>
      <c r="AX116" s="589"/>
      <c r="AY116" s="589"/>
      <c r="AZ116" s="589"/>
      <c r="BA116" s="589"/>
      <c r="BB116" s="590"/>
    </row>
    <row r="117" spans="1:54" s="23" customFormat="1" ht="18.75" customHeight="1" x14ac:dyDescent="0.25">
      <c r="A117" s="578"/>
      <c r="B117" s="616"/>
      <c r="C117" s="176"/>
      <c r="D117" s="175"/>
      <c r="E117" s="175"/>
      <c r="F117" s="175"/>
      <c r="G117" s="176"/>
      <c r="H117" s="175"/>
      <c r="I117" s="238"/>
      <c r="J117" s="24"/>
      <c r="K117" s="606" t="s">
        <v>115</v>
      </c>
      <c r="L117" s="607"/>
      <c r="M117" s="607"/>
      <c r="N117" s="607"/>
      <c r="O117" s="24"/>
      <c r="P117" s="24"/>
      <c r="Q117" s="24"/>
      <c r="R117" s="176"/>
      <c r="S117" s="176"/>
      <c r="T117" s="176"/>
      <c r="U117" s="176"/>
      <c r="V117" s="176"/>
      <c r="W117" s="176"/>
      <c r="X117" s="176"/>
      <c r="Y117" s="176"/>
      <c r="Z117" s="24"/>
      <c r="AA117" s="24"/>
      <c r="AB117" s="38"/>
      <c r="AC117" s="38"/>
      <c r="AD117" s="38"/>
      <c r="AE117" s="38"/>
      <c r="AF117" s="24"/>
      <c r="AG117" s="38"/>
      <c r="AH117" s="38"/>
      <c r="AI117" s="38"/>
      <c r="AJ117" s="606" t="s">
        <v>180</v>
      </c>
      <c r="AK117" s="607"/>
      <c r="AL117" s="607"/>
      <c r="AM117" s="604"/>
      <c r="AN117" s="24"/>
      <c r="AO117" s="612"/>
      <c r="AP117" s="606"/>
      <c r="AQ117" s="594"/>
      <c r="AR117" s="707"/>
      <c r="AS117" s="707"/>
      <c r="AT117" s="707"/>
      <c r="AU117" s="707"/>
      <c r="AV117" s="592" t="s">
        <v>141</v>
      </c>
      <c r="AW117" s="592"/>
      <c r="AX117" s="592"/>
      <c r="AY117" s="592"/>
      <c r="AZ117" s="592"/>
      <c r="BA117" s="592"/>
      <c r="BB117" s="593"/>
    </row>
    <row r="118" spans="1:54" s="23" customFormat="1" ht="31.5" customHeight="1" x14ac:dyDescent="0.25">
      <c r="A118" s="579"/>
      <c r="B118" s="617"/>
      <c r="C118" s="29"/>
      <c r="D118" s="174"/>
      <c r="E118" s="174"/>
      <c r="F118" s="174"/>
      <c r="G118" s="63"/>
      <c r="H118" s="127"/>
      <c r="I118" s="240"/>
      <c r="J118" s="28"/>
      <c r="K118" s="608"/>
      <c r="L118" s="609"/>
      <c r="M118" s="609"/>
      <c r="N118" s="609"/>
      <c r="O118" s="28"/>
      <c r="P118" s="35"/>
      <c r="Q118" s="28"/>
      <c r="R118" s="29"/>
      <c r="S118" s="29"/>
      <c r="T118" s="29"/>
      <c r="U118" s="29"/>
      <c r="V118" s="63"/>
      <c r="W118" s="29"/>
      <c r="X118" s="29"/>
      <c r="Y118" s="63"/>
      <c r="Z118" s="28"/>
      <c r="AA118" s="28"/>
      <c r="AB118" s="40"/>
      <c r="AC118" s="40"/>
      <c r="AD118" s="40"/>
      <c r="AE118" s="40"/>
      <c r="AF118" s="28"/>
      <c r="AG118" s="40"/>
      <c r="AH118" s="40"/>
      <c r="AI118" s="40"/>
      <c r="AJ118" s="608"/>
      <c r="AK118" s="609"/>
      <c r="AL118" s="609"/>
      <c r="AM118" s="605"/>
      <c r="AN118" s="28"/>
      <c r="AO118" s="613"/>
      <c r="AP118" s="613"/>
      <c r="AQ118" s="595"/>
      <c r="AR118" s="708"/>
      <c r="AS118" s="708"/>
      <c r="AT118" s="708"/>
      <c r="AU118" s="708"/>
      <c r="AV118" s="592" t="s">
        <v>142</v>
      </c>
      <c r="AW118" s="592"/>
      <c r="AX118" s="592"/>
      <c r="AY118" s="592"/>
      <c r="AZ118" s="592"/>
      <c r="BA118" s="592"/>
      <c r="BB118" s="593"/>
    </row>
    <row r="119" spans="1:54" s="23" customFormat="1" ht="12" hidden="1" customHeight="1" x14ac:dyDescent="0.25">
      <c r="A119" s="162"/>
      <c r="B119" s="578"/>
      <c r="C119" s="616"/>
      <c r="D119" s="176"/>
      <c r="E119" s="176"/>
      <c r="F119" s="51"/>
      <c r="G119" s="51"/>
      <c r="H119" s="51"/>
      <c r="I119" s="51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679" t="s">
        <v>103</v>
      </c>
      <c r="AO119" s="680"/>
      <c r="AP119" s="680"/>
      <c r="AQ119" s="680"/>
      <c r="AR119" s="680"/>
      <c r="AS119" s="680"/>
      <c r="AT119" s="679" t="s">
        <v>103</v>
      </c>
      <c r="AU119" s="680"/>
      <c r="AV119" s="680"/>
      <c r="AW119" s="680"/>
      <c r="AX119" s="680"/>
      <c r="AY119" s="680"/>
      <c r="AZ119" s="176"/>
      <c r="BA119" s="176"/>
      <c r="BB119" s="176"/>
    </row>
    <row r="120" spans="1:54" s="23" customFormat="1" ht="13.5" hidden="1" customHeight="1" x14ac:dyDescent="0.25">
      <c r="A120" s="163"/>
      <c r="B120" s="579"/>
      <c r="C120" s="617"/>
      <c r="D120" s="43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681"/>
      <c r="AO120" s="682"/>
      <c r="AP120" s="682"/>
      <c r="AQ120" s="682"/>
      <c r="AR120" s="682"/>
      <c r="AS120" s="682"/>
      <c r="AT120" s="681"/>
      <c r="AU120" s="682"/>
      <c r="AV120" s="682"/>
      <c r="AW120" s="682"/>
      <c r="AX120" s="682"/>
      <c r="AY120" s="682"/>
      <c r="AZ120" s="29"/>
      <c r="BA120" s="29"/>
      <c r="BB120" s="29"/>
    </row>
    <row r="121" spans="1:54" s="23" customFormat="1" ht="11.25" hidden="1" customHeight="1" x14ac:dyDescent="0.25">
      <c r="A121" s="162"/>
      <c r="B121" s="578"/>
      <c r="C121" s="616"/>
      <c r="D121" s="176"/>
      <c r="E121" s="176"/>
      <c r="F121" s="51"/>
      <c r="G121" s="51"/>
      <c r="H121" s="51"/>
      <c r="I121" s="51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176"/>
      <c r="BA121" s="176"/>
      <c r="BB121" s="176"/>
    </row>
    <row r="122" spans="1:54" s="23" customFormat="1" ht="3.75" hidden="1" customHeight="1" x14ac:dyDescent="0.25">
      <c r="A122" s="163"/>
      <c r="B122" s="579"/>
      <c r="C122" s="617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9"/>
      <c r="BA122" s="29"/>
      <c r="BB122" s="29"/>
    </row>
    <row r="123" spans="1:54" s="23" customFormat="1" ht="20.100000000000001" customHeight="1" x14ac:dyDescent="0.25">
      <c r="A123" s="377"/>
      <c r="B123" s="377"/>
      <c r="C123" s="378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0"/>
      <c r="AO123" s="450"/>
      <c r="AP123" s="450"/>
      <c r="AQ123" s="450"/>
      <c r="AR123" s="450"/>
      <c r="AS123" s="450"/>
      <c r="AT123" s="450"/>
      <c r="AU123" s="450"/>
      <c r="AV123" s="450"/>
      <c r="AW123" s="450"/>
      <c r="AX123" s="450"/>
      <c r="AY123" s="450"/>
      <c r="AZ123" s="459"/>
      <c r="BA123" s="459"/>
      <c r="BB123" s="459"/>
    </row>
    <row r="124" spans="1:54" s="70" customFormat="1" ht="20.100000000000001" customHeight="1" x14ac:dyDescent="0.25">
      <c r="A124" s="66"/>
      <c r="B124" s="6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9"/>
      <c r="AR124" s="69"/>
      <c r="AS124" s="69"/>
      <c r="AT124" s="69"/>
      <c r="AU124" s="68"/>
      <c r="AV124" s="68"/>
    </row>
    <row r="125" spans="1:54" s="75" customFormat="1" ht="20.100000000000001" customHeight="1" x14ac:dyDescent="0.3">
      <c r="A125" s="164"/>
      <c r="B125" s="161"/>
      <c r="C125" s="73"/>
      <c r="D125" s="73"/>
      <c r="E125" s="73"/>
      <c r="F125" s="73"/>
      <c r="G125" s="73"/>
      <c r="H125" s="73"/>
      <c r="I125" s="73"/>
      <c r="J125" s="73"/>
      <c r="K125" s="73"/>
      <c r="L125" s="585" t="s">
        <v>119</v>
      </c>
      <c r="M125" s="585"/>
      <c r="N125" s="585"/>
      <c r="O125" s="585"/>
      <c r="P125" s="585"/>
      <c r="Q125" s="585"/>
      <c r="R125" s="585"/>
      <c r="S125" s="585"/>
      <c r="T125" s="585"/>
      <c r="U125" s="585"/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585" t="s">
        <v>171</v>
      </c>
      <c r="AG125" s="585"/>
      <c r="AH125" s="585"/>
      <c r="AI125" s="585"/>
      <c r="AJ125" s="585"/>
      <c r="AK125" s="585"/>
      <c r="AL125" s="585"/>
      <c r="AM125" s="585"/>
      <c r="AN125" s="585"/>
      <c r="AO125" s="585"/>
      <c r="AP125" s="585"/>
      <c r="AQ125" s="74"/>
      <c r="AR125" s="74"/>
      <c r="AS125" s="74"/>
      <c r="AT125" s="74"/>
      <c r="AU125" s="73"/>
      <c r="AV125" s="73"/>
    </row>
    <row r="126" spans="1:54" s="75" customFormat="1" ht="20.100000000000001" customHeight="1" x14ac:dyDescent="0.3">
      <c r="A126" s="161"/>
      <c r="B126" s="626" t="s">
        <v>104</v>
      </c>
      <c r="C126" s="626"/>
      <c r="D126" s="626"/>
      <c r="E126" s="626"/>
      <c r="F126" s="626"/>
      <c r="G126" s="626"/>
      <c r="H126" s="626"/>
      <c r="I126" s="626"/>
      <c r="J126" s="626"/>
      <c r="K126" s="626"/>
      <c r="L126" s="585"/>
      <c r="M126" s="585"/>
      <c r="N126" s="585"/>
      <c r="O126" s="585"/>
      <c r="P126" s="585"/>
      <c r="Q126" s="585"/>
      <c r="R126" s="585"/>
      <c r="S126" s="585"/>
      <c r="T126" s="585"/>
      <c r="U126" s="585"/>
      <c r="V126" s="585"/>
      <c r="W126" s="585"/>
      <c r="X126" s="585"/>
      <c r="Y126" s="585"/>
      <c r="Z126" s="585"/>
      <c r="AA126" s="585"/>
      <c r="AB126" s="585"/>
      <c r="AC126" s="585"/>
      <c r="AD126" s="585"/>
      <c r="AE126" s="585"/>
      <c r="AF126" s="585"/>
      <c r="AG126" s="585"/>
      <c r="AH126" s="585"/>
      <c r="AI126" s="585"/>
      <c r="AJ126" s="585"/>
      <c r="AK126" s="585"/>
      <c r="AL126" s="585"/>
      <c r="AM126" s="585"/>
      <c r="AN126" s="77"/>
      <c r="AO126" s="77"/>
      <c r="AP126" s="77"/>
      <c r="AQ126" s="77"/>
      <c r="AR126" s="77"/>
      <c r="AS126" s="77"/>
      <c r="AT126" s="164"/>
    </row>
    <row r="127" spans="1:54" s="75" customFormat="1" ht="20.100000000000001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586" t="s">
        <v>120</v>
      </c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79"/>
      <c r="Z127" s="79"/>
      <c r="AA127" s="77"/>
      <c r="AB127" s="77"/>
      <c r="AC127" s="77"/>
      <c r="AD127" s="77"/>
      <c r="AE127" s="77"/>
      <c r="AF127" s="587" t="s">
        <v>172</v>
      </c>
      <c r="AG127" s="587"/>
      <c r="AH127" s="587"/>
      <c r="AI127" s="587"/>
      <c r="AJ127" s="587"/>
      <c r="AK127" s="587"/>
      <c r="AL127" s="587"/>
      <c r="AM127" s="587"/>
      <c r="AN127" s="587"/>
      <c r="AO127" s="587"/>
      <c r="AP127" s="587"/>
      <c r="AQ127" s="587"/>
      <c r="AR127" s="161"/>
      <c r="AS127" s="161"/>
      <c r="AT127" s="164"/>
    </row>
    <row r="128" spans="1:54" s="75" customFormat="1" ht="20.100000000000001" customHeight="1" x14ac:dyDescent="0.3">
      <c r="A128" s="161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585"/>
      <c r="M128" s="585"/>
      <c r="N128" s="585"/>
      <c r="O128" s="585"/>
      <c r="P128" s="585"/>
      <c r="Q128" s="585"/>
      <c r="R128" s="585"/>
      <c r="S128" s="585"/>
      <c r="T128" s="585"/>
      <c r="U128" s="585"/>
      <c r="V128" s="585"/>
      <c r="W128" s="585"/>
      <c r="X128" s="585"/>
      <c r="Y128" s="585"/>
      <c r="Z128" s="585"/>
      <c r="AA128" s="585"/>
      <c r="AB128" s="585"/>
      <c r="AC128" s="585"/>
      <c r="AD128" s="585"/>
      <c r="AE128" s="585"/>
      <c r="AF128" s="585"/>
      <c r="AG128" s="585"/>
      <c r="AH128" s="585"/>
      <c r="AI128" s="585"/>
      <c r="AJ128" s="585"/>
      <c r="AK128" s="585"/>
      <c r="AL128" s="585"/>
      <c r="AM128" s="585"/>
      <c r="AN128" s="77"/>
      <c r="AO128" s="79"/>
      <c r="AP128" s="79"/>
      <c r="AQ128" s="79"/>
      <c r="AR128" s="79"/>
      <c r="AS128" s="79"/>
      <c r="AT128" s="164"/>
    </row>
    <row r="129" spans="1:55" s="177" customFormat="1" ht="20.100000000000001" customHeight="1" x14ac:dyDescent="0.25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</row>
    <row r="130" spans="1:55" s="177" customFormat="1" ht="20.100000000000001" customHeight="1" x14ac:dyDescent="0.3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685"/>
      <c r="AN130" s="685"/>
      <c r="AO130" s="685"/>
      <c r="AP130" s="685"/>
      <c r="AQ130" s="685"/>
      <c r="AR130" s="685"/>
      <c r="AS130" s="685"/>
      <c r="AT130" s="685"/>
      <c r="AU130" s="685"/>
      <c r="AV130" s="685"/>
      <c r="AW130" s="685"/>
      <c r="AX130" s="685"/>
      <c r="AY130" s="685"/>
      <c r="AZ130" s="685"/>
      <c r="BA130" s="156"/>
      <c r="BB130" s="157"/>
      <c r="BC130" s="157"/>
    </row>
    <row r="131" spans="1:55" s="177" customFormat="1" ht="20.100000000000001" customHeight="1" x14ac:dyDescent="0.3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6"/>
      <c r="AN131" s="156"/>
      <c r="AO131" s="685"/>
      <c r="AP131" s="685"/>
      <c r="AQ131" s="685"/>
      <c r="AR131" s="685"/>
      <c r="AS131" s="685"/>
      <c r="AT131" s="685"/>
      <c r="AU131" s="685"/>
      <c r="AV131" s="685"/>
      <c r="AW131" s="685"/>
      <c r="AX131" s="685"/>
      <c r="AY131" s="685"/>
      <c r="AZ131" s="685"/>
      <c r="BA131" s="685"/>
      <c r="BB131" s="156"/>
      <c r="BC131" s="156"/>
    </row>
    <row r="132" spans="1:55" s="177" customFormat="1" ht="20.100000000000001" customHeight="1" x14ac:dyDescent="0.3">
      <c r="A132" s="151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685"/>
      <c r="AN132" s="685"/>
      <c r="AO132" s="685"/>
      <c r="AP132" s="685"/>
      <c r="AQ132" s="685"/>
      <c r="AR132" s="685"/>
      <c r="AS132" s="685"/>
      <c r="AT132" s="685"/>
      <c r="AU132" s="685"/>
      <c r="AV132" s="685"/>
      <c r="AW132" s="685"/>
      <c r="AX132" s="685"/>
      <c r="AY132" s="685"/>
      <c r="AZ132" s="685"/>
      <c r="BA132" s="685"/>
      <c r="BB132" s="157"/>
      <c r="BC132" s="157"/>
    </row>
    <row r="133" spans="1:55" s="177" customFormat="1" x14ac:dyDescent="0.25"/>
    <row r="134" spans="1:55" s="177" customFormat="1" x14ac:dyDescent="0.25"/>
    <row r="135" spans="1:55" s="177" customFormat="1" x14ac:dyDescent="0.25"/>
    <row r="136" spans="1:55" s="177" customFormat="1" x14ac:dyDescent="0.25"/>
  </sheetData>
  <mergeCells count="356">
    <mergeCell ref="AT19:AX19"/>
    <mergeCell ref="AR2:AZ2"/>
    <mergeCell ref="AR3:AZ3"/>
    <mergeCell ref="AW5:BA5"/>
    <mergeCell ref="AV4:BA4"/>
    <mergeCell ref="I56:K57"/>
    <mergeCell ref="P90:S90"/>
    <mergeCell ref="T90:X90"/>
    <mergeCell ref="Y90:AB90"/>
    <mergeCell ref="AG90:AK90"/>
    <mergeCell ref="AL90:AO90"/>
    <mergeCell ref="A9:XFD9"/>
    <mergeCell ref="A10:XFD10"/>
    <mergeCell ref="A11:XFD11"/>
    <mergeCell ref="A12:XFD12"/>
    <mergeCell ref="A14:B14"/>
    <mergeCell ref="C14:AX14"/>
    <mergeCell ref="A6:AZ6"/>
    <mergeCell ref="A7:AZ7"/>
    <mergeCell ref="A8:AZ8"/>
    <mergeCell ref="AY19:BB19"/>
    <mergeCell ref="A16:B16"/>
    <mergeCell ref="A19:A23"/>
    <mergeCell ref="B19:B23"/>
    <mergeCell ref="Y15:AB15"/>
    <mergeCell ref="AC15:AF15"/>
    <mergeCell ref="AG15:AK15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A24:A25"/>
    <mergeCell ref="B24:B25"/>
    <mergeCell ref="L24:L25"/>
    <mergeCell ref="Z24:AD25"/>
    <mergeCell ref="AC19:AF19"/>
    <mergeCell ref="I25:J25"/>
    <mergeCell ref="I24:J24"/>
    <mergeCell ref="K24:K25"/>
    <mergeCell ref="AP19:AS19"/>
    <mergeCell ref="F19:F23"/>
    <mergeCell ref="G22:AS22"/>
    <mergeCell ref="D19:D23"/>
    <mergeCell ref="E19:E23"/>
    <mergeCell ref="C19:C23"/>
    <mergeCell ref="G19:K19"/>
    <mergeCell ref="L19:O19"/>
    <mergeCell ref="P19:S19"/>
    <mergeCell ref="T19:X19"/>
    <mergeCell ref="Y19:AB19"/>
    <mergeCell ref="AG19:AK19"/>
    <mergeCell ref="AL19:AO19"/>
    <mergeCell ref="A26:A27"/>
    <mergeCell ref="B26:B27"/>
    <mergeCell ref="L26:L27"/>
    <mergeCell ref="Z26:AD27"/>
    <mergeCell ref="I29:J29"/>
    <mergeCell ref="I28:J28"/>
    <mergeCell ref="I27:J27"/>
    <mergeCell ref="I26:J26"/>
    <mergeCell ref="K26:K27"/>
    <mergeCell ref="K28:K29"/>
    <mergeCell ref="K34:K35"/>
    <mergeCell ref="K36:K37"/>
    <mergeCell ref="AN30:AN31"/>
    <mergeCell ref="I30:J30"/>
    <mergeCell ref="K30:K31"/>
    <mergeCell ref="K32:K33"/>
    <mergeCell ref="A28:A29"/>
    <mergeCell ref="B28:B29"/>
    <mergeCell ref="L28:L29"/>
    <mergeCell ref="Z28:AD29"/>
    <mergeCell ref="Z31:AD31"/>
    <mergeCell ref="A32:A33"/>
    <mergeCell ref="B32:B33"/>
    <mergeCell ref="L32:L33"/>
    <mergeCell ref="Z32:AB32"/>
    <mergeCell ref="Z33:AD33"/>
    <mergeCell ref="A38:A39"/>
    <mergeCell ref="B38:B39"/>
    <mergeCell ref="L38:L39"/>
    <mergeCell ref="Z38:AD39"/>
    <mergeCell ref="I40:J40"/>
    <mergeCell ref="I39:J39"/>
    <mergeCell ref="I38:J38"/>
    <mergeCell ref="K38:K39"/>
    <mergeCell ref="A30:A31"/>
    <mergeCell ref="B30:B31"/>
    <mergeCell ref="L30:L31"/>
    <mergeCell ref="Z30:AD30"/>
    <mergeCell ref="A36:A37"/>
    <mergeCell ref="B36:B37"/>
    <mergeCell ref="L36:L37"/>
    <mergeCell ref="Z36:AD37"/>
    <mergeCell ref="A34:A35"/>
    <mergeCell ref="B34:B35"/>
    <mergeCell ref="L34:L35"/>
    <mergeCell ref="Z34:AD34"/>
    <mergeCell ref="Z35:AD35"/>
    <mergeCell ref="I37:J37"/>
    <mergeCell ref="I36:J36"/>
    <mergeCell ref="I35:J35"/>
    <mergeCell ref="A42:A43"/>
    <mergeCell ref="B42:B43"/>
    <mergeCell ref="L42:L43"/>
    <mergeCell ref="Z42:AD42"/>
    <mergeCell ref="Z43:AD43"/>
    <mergeCell ref="I45:J45"/>
    <mergeCell ref="I44:J44"/>
    <mergeCell ref="I43:J43"/>
    <mergeCell ref="B40:B41"/>
    <mergeCell ref="L40:L41"/>
    <mergeCell ref="Z40:AD40"/>
    <mergeCell ref="Z41:AD41"/>
    <mergeCell ref="A52:A53"/>
    <mergeCell ref="B52:B53"/>
    <mergeCell ref="Z52:AD52"/>
    <mergeCell ref="Z53:AD53"/>
    <mergeCell ref="AW53:BB53"/>
    <mergeCell ref="Z50:AD50"/>
    <mergeCell ref="Z51:AD51"/>
    <mergeCell ref="B50:B51"/>
    <mergeCell ref="A50:A51"/>
    <mergeCell ref="AT24:AU51"/>
    <mergeCell ref="B48:B49"/>
    <mergeCell ref="L48:L49"/>
    <mergeCell ref="Z48:AD48"/>
    <mergeCell ref="Z49:AD49"/>
    <mergeCell ref="A46:A47"/>
    <mergeCell ref="B46:B47"/>
    <mergeCell ref="L46:L47"/>
    <mergeCell ref="Z46:AD46"/>
    <mergeCell ref="Z47:AD47"/>
    <mergeCell ref="I47:J47"/>
    <mergeCell ref="I46:J46"/>
    <mergeCell ref="A44:A45"/>
    <mergeCell ref="B44:B45"/>
    <mergeCell ref="L44:L45"/>
    <mergeCell ref="A56:A57"/>
    <mergeCell ref="B56:B57"/>
    <mergeCell ref="Z56:AE57"/>
    <mergeCell ref="AN56:AN57"/>
    <mergeCell ref="AO56:AO57"/>
    <mergeCell ref="AP54:AP55"/>
    <mergeCell ref="AW54:BB54"/>
    <mergeCell ref="Z55:AD55"/>
    <mergeCell ref="AW55:BB55"/>
    <mergeCell ref="A54:A55"/>
    <mergeCell ref="B54:B55"/>
    <mergeCell ref="Z54:AD54"/>
    <mergeCell ref="AN54:AN55"/>
    <mergeCell ref="AO54:AO55"/>
    <mergeCell ref="AP56:AP57"/>
    <mergeCell ref="AW56:BB56"/>
    <mergeCell ref="AW57:BB57"/>
    <mergeCell ref="I55:J55"/>
    <mergeCell ref="I54:J54"/>
    <mergeCell ref="B58:B59"/>
    <mergeCell ref="C58:C59"/>
    <mergeCell ref="AN58:AS59"/>
    <mergeCell ref="AT58:AY59"/>
    <mergeCell ref="L67:AM67"/>
    <mergeCell ref="B60:B61"/>
    <mergeCell ref="C60:C61"/>
    <mergeCell ref="B65:K65"/>
    <mergeCell ref="L65:AM65"/>
    <mergeCell ref="L64:U64"/>
    <mergeCell ref="AF64:AP64"/>
    <mergeCell ref="L66:X66"/>
    <mergeCell ref="AF66:AQ66"/>
    <mergeCell ref="D90:D94"/>
    <mergeCell ref="E90:E94"/>
    <mergeCell ref="F90:F94"/>
    <mergeCell ref="G93:AS93"/>
    <mergeCell ref="AC90:AF90"/>
    <mergeCell ref="AP90:AS90"/>
    <mergeCell ref="G90:K90"/>
    <mergeCell ref="L90:O90"/>
    <mergeCell ref="O101:O102"/>
    <mergeCell ref="K102:M102"/>
    <mergeCell ref="K101:M101"/>
    <mergeCell ref="K100:M100"/>
    <mergeCell ref="K99:M99"/>
    <mergeCell ref="N99:N100"/>
    <mergeCell ref="N101:N102"/>
    <mergeCell ref="K95:M95"/>
    <mergeCell ref="AJ102:AL102"/>
    <mergeCell ref="B113:B114"/>
    <mergeCell ref="B97:B98"/>
    <mergeCell ref="A95:A96"/>
    <mergeCell ref="B95:B96"/>
    <mergeCell ref="A97:A98"/>
    <mergeCell ref="O95:O96"/>
    <mergeCell ref="K115:M115"/>
    <mergeCell ref="K116:M116"/>
    <mergeCell ref="B99:B100"/>
    <mergeCell ref="O99:O100"/>
    <mergeCell ref="K110:M110"/>
    <mergeCell ref="K109:M109"/>
    <mergeCell ref="O97:O98"/>
    <mergeCell ref="K98:M98"/>
    <mergeCell ref="O103:O104"/>
    <mergeCell ref="O105:O106"/>
    <mergeCell ref="K106:M106"/>
    <mergeCell ref="N103:N104"/>
    <mergeCell ref="N105:N106"/>
    <mergeCell ref="AE48:AE49"/>
    <mergeCell ref="B107:B108"/>
    <mergeCell ref="B119:B120"/>
    <mergeCell ref="C119:C120"/>
    <mergeCell ref="AN119:AS120"/>
    <mergeCell ref="AT119:AY120"/>
    <mergeCell ref="B121:B122"/>
    <mergeCell ref="C121:C122"/>
    <mergeCell ref="B126:K126"/>
    <mergeCell ref="L126:AM126"/>
    <mergeCell ref="B101:B102"/>
    <mergeCell ref="A87:B87"/>
    <mergeCell ref="A90:A94"/>
    <mergeCell ref="B90:B94"/>
    <mergeCell ref="C90:C94"/>
    <mergeCell ref="A117:A118"/>
    <mergeCell ref="B117:B118"/>
    <mergeCell ref="A115:A116"/>
    <mergeCell ref="B115:B116"/>
    <mergeCell ref="A101:A102"/>
    <mergeCell ref="AP115:AP116"/>
    <mergeCell ref="AN95:AN116"/>
    <mergeCell ref="A109:A110"/>
    <mergeCell ref="B109:B110"/>
    <mergeCell ref="BA111:BA112"/>
    <mergeCell ref="AZ111:AZ112"/>
    <mergeCell ref="AY111:AY112"/>
    <mergeCell ref="AU107:AU108"/>
    <mergeCell ref="BA107:BA108"/>
    <mergeCell ref="L128:AM128"/>
    <mergeCell ref="AM130:AZ130"/>
    <mergeCell ref="AO131:BA131"/>
    <mergeCell ref="AM132:BA132"/>
    <mergeCell ref="K117:N118"/>
    <mergeCell ref="AO117:AO118"/>
    <mergeCell ref="AO115:AO116"/>
    <mergeCell ref="AJ114:AL114"/>
    <mergeCell ref="AJ113:AL113"/>
    <mergeCell ref="AJ110:AL110"/>
    <mergeCell ref="AJ109:AL109"/>
    <mergeCell ref="AJ115:AL115"/>
    <mergeCell ref="AJ116:AL116"/>
    <mergeCell ref="K112:M112"/>
    <mergeCell ref="K111:M111"/>
    <mergeCell ref="AQ109:AQ110"/>
    <mergeCell ref="A105:A106"/>
    <mergeCell ref="AJ101:AL101"/>
    <mergeCell ref="K108:M108"/>
    <mergeCell ref="K107:M107"/>
    <mergeCell ref="AJ111:AL112"/>
    <mergeCell ref="AK107:AL108"/>
    <mergeCell ref="AJ105:AL106"/>
    <mergeCell ref="A103:A104"/>
    <mergeCell ref="B103:B104"/>
    <mergeCell ref="B105:B106"/>
    <mergeCell ref="A107:A108"/>
    <mergeCell ref="A111:A112"/>
    <mergeCell ref="B111:B112"/>
    <mergeCell ref="AJ104:AL104"/>
    <mergeCell ref="AJ103:AL103"/>
    <mergeCell ref="K96:M96"/>
    <mergeCell ref="AG86:AK86"/>
    <mergeCell ref="AL86:AO86"/>
    <mergeCell ref="AP86:AS86"/>
    <mergeCell ref="N95:N96"/>
    <mergeCell ref="N97:N98"/>
    <mergeCell ref="G86:K86"/>
    <mergeCell ref="L86:O86"/>
    <mergeCell ref="P86:S86"/>
    <mergeCell ref="T86:X86"/>
    <mergeCell ref="Y86:AB86"/>
    <mergeCell ref="AC86:AF86"/>
    <mergeCell ref="AJ95:AL96"/>
    <mergeCell ref="AR74:AZ74"/>
    <mergeCell ref="AR73:AZ73"/>
    <mergeCell ref="Z44:AD44"/>
    <mergeCell ref="Z45:AD45"/>
    <mergeCell ref="I34:J34"/>
    <mergeCell ref="L125:U125"/>
    <mergeCell ref="AF125:AP125"/>
    <mergeCell ref="L127:X127"/>
    <mergeCell ref="AF127:AQ127"/>
    <mergeCell ref="AV115:BB115"/>
    <mergeCell ref="AV116:BB116"/>
    <mergeCell ref="K105:M105"/>
    <mergeCell ref="K104:M104"/>
    <mergeCell ref="K103:M103"/>
    <mergeCell ref="AU109:AU110"/>
    <mergeCell ref="AT109:AT110"/>
    <mergeCell ref="AV117:BB117"/>
    <mergeCell ref="AX111:AX112"/>
    <mergeCell ref="AW111:AW112"/>
    <mergeCell ref="AV111:AV112"/>
    <mergeCell ref="AP117:AP118"/>
    <mergeCell ref="AV118:BB118"/>
    <mergeCell ref="BB107:BB108"/>
    <mergeCell ref="K97:M97"/>
    <mergeCell ref="AJ97:AL98"/>
    <mergeCell ref="AT90:AX90"/>
    <mergeCell ref="AY90:BB90"/>
    <mergeCell ref="AU117:AU118"/>
    <mergeCell ref="AT117:AT118"/>
    <mergeCell ref="AS117:AS118"/>
    <mergeCell ref="AR117:AR118"/>
    <mergeCell ref="AQ117:AQ118"/>
    <mergeCell ref="BB109:BB110"/>
    <mergeCell ref="BA109:BA110"/>
    <mergeCell ref="AZ109:AZ110"/>
    <mergeCell ref="AY109:AY110"/>
    <mergeCell ref="AX109:AX110"/>
    <mergeCell ref="AW109:AW110"/>
    <mergeCell ref="AV109:AV110"/>
    <mergeCell ref="AT107:AT108"/>
    <mergeCell ref="AS107:AS108"/>
    <mergeCell ref="AR107:AR108"/>
    <mergeCell ref="AQ107:AQ108"/>
    <mergeCell ref="AY107:AY108"/>
    <mergeCell ref="AX107:AX108"/>
    <mergeCell ref="AW107:AW108"/>
    <mergeCell ref="AV107:AV108"/>
    <mergeCell ref="BB111:BB112"/>
    <mergeCell ref="AJ117:AM118"/>
    <mergeCell ref="AV75:BA75"/>
    <mergeCell ref="AZ107:AZ108"/>
    <mergeCell ref="AS109:AS110"/>
    <mergeCell ref="AR109:AR110"/>
    <mergeCell ref="AU111:AU112"/>
    <mergeCell ref="AT111:AT112"/>
    <mergeCell ref="AS111:AS112"/>
    <mergeCell ref="AR111:AR112"/>
    <mergeCell ref="AQ111:AQ112"/>
    <mergeCell ref="AT86:AX86"/>
    <mergeCell ref="C85:BD85"/>
    <mergeCell ref="A77:AZ77"/>
    <mergeCell ref="A78:AZ78"/>
    <mergeCell ref="A79:AZ79"/>
    <mergeCell ref="A80:XFD80"/>
    <mergeCell ref="A81:XFD81"/>
    <mergeCell ref="A82:XFD82"/>
    <mergeCell ref="A85:B85"/>
    <mergeCell ref="A86:B86"/>
    <mergeCell ref="C86:F86"/>
    <mergeCell ref="A83:XFD83"/>
    <mergeCell ref="A99:A100"/>
    <mergeCell ref="AJ99:AL100"/>
  </mergeCells>
  <pageMargins left="0.70866141732283472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7"/>
  <sheetViews>
    <sheetView view="pageBreakPreview" topLeftCell="D122" zoomScale="90" zoomScaleNormal="80" zoomScaleSheetLayoutView="90" workbookViewId="0">
      <selection activeCell="AA154" sqref="AA154"/>
    </sheetView>
  </sheetViews>
  <sheetFormatPr defaultRowHeight="15" x14ac:dyDescent="0.25"/>
  <cols>
    <col min="1" max="1" width="3.7109375" customWidth="1"/>
    <col min="2" max="2" width="29.140625" customWidth="1"/>
    <col min="3" max="6" width="6" customWidth="1"/>
    <col min="7" max="53" width="4.42578125" customWidth="1"/>
    <col min="54" max="54" width="4" customWidth="1"/>
    <col min="55" max="55" width="5.140625" customWidth="1"/>
  </cols>
  <sheetData>
    <row r="1" spans="1:91" s="184" customFormat="1" ht="4.5" customHeight="1" x14ac:dyDescent="0.25"/>
    <row r="2" spans="1:91" s="184" customFormat="1" ht="21" customHeight="1" x14ac:dyDescent="0.3">
      <c r="AM2" s="156"/>
      <c r="AN2" s="156"/>
      <c r="AO2" s="156"/>
      <c r="AP2" s="156"/>
      <c r="AQ2" s="156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156"/>
      <c r="BC2" s="155"/>
    </row>
    <row r="3" spans="1:91" s="184" customFormat="1" ht="21" customHeight="1" x14ac:dyDescent="0.3">
      <c r="AM3" s="156"/>
      <c r="AN3" s="156"/>
      <c r="AO3" s="156"/>
      <c r="AP3" s="156"/>
      <c r="AQ3" s="156"/>
      <c r="AR3" s="687" t="s">
        <v>178</v>
      </c>
      <c r="AS3" s="687"/>
      <c r="AT3" s="687"/>
      <c r="AU3" s="687"/>
      <c r="AV3" s="687"/>
      <c r="AW3" s="687"/>
      <c r="AX3" s="687"/>
      <c r="AY3" s="687"/>
      <c r="AZ3" s="687"/>
      <c r="BA3" s="274"/>
      <c r="BB3" s="156"/>
      <c r="BC3" s="156"/>
    </row>
    <row r="4" spans="1:91" s="184" customFormat="1" ht="21" customHeight="1" x14ac:dyDescent="0.3">
      <c r="AM4" s="156"/>
      <c r="AN4" s="156"/>
      <c r="AO4" s="156"/>
      <c r="AP4" s="156"/>
      <c r="AQ4" s="156"/>
      <c r="AR4" s="274"/>
      <c r="AS4" s="274"/>
      <c r="AT4" s="274"/>
      <c r="AU4" s="274"/>
      <c r="AV4" s="687" t="s">
        <v>177</v>
      </c>
      <c r="AW4" s="687"/>
      <c r="AX4" s="687"/>
      <c r="AY4" s="687"/>
      <c r="AZ4" s="687"/>
      <c r="BA4" s="687"/>
      <c r="BB4" s="156"/>
      <c r="BC4" s="156"/>
    </row>
    <row r="5" spans="1:91" s="482" customFormat="1" ht="21" customHeight="1" x14ac:dyDescent="0.3"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</row>
    <row r="6" spans="1:91" s="184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184" customFormat="1" ht="21" customHeight="1" x14ac:dyDescent="0.25">
      <c r="A7" s="695" t="s">
        <v>134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184" customFormat="1" ht="21" customHeight="1" x14ac:dyDescent="0.25">
      <c r="A8" s="689" t="s">
        <v>130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131</v>
      </c>
    </row>
    <row r="10" spans="1:91" s="705" customFormat="1" ht="21" customHeight="1" x14ac:dyDescent="0.25">
      <c r="A10" s="689" t="s">
        <v>135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8.75" customHeight="1" x14ac:dyDescent="0.2">
      <c r="A13" s="88"/>
    </row>
    <row r="14" spans="1:91" s="2" customFormat="1" ht="16.5" customHeight="1" x14ac:dyDescent="0.2">
      <c r="A14" s="639"/>
      <c r="B14" s="640"/>
      <c r="C14" s="721" t="s">
        <v>0</v>
      </c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198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68</v>
      </c>
      <c r="AA17" s="7" t="s">
        <v>69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70</v>
      </c>
      <c r="AQ17" s="7" t="s">
        <v>70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10" t="s">
        <v>67</v>
      </c>
      <c r="AY17" s="287" t="s">
        <v>22</v>
      </c>
      <c r="AZ17" s="287" t="s">
        <v>57</v>
      </c>
      <c r="BA17" s="287" t="s">
        <v>18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197" t="s">
        <v>18</v>
      </c>
      <c r="H23" s="197" t="s">
        <v>19</v>
      </c>
      <c r="I23" s="197" t="s">
        <v>20</v>
      </c>
      <c r="J23" s="197" t="s">
        <v>21</v>
      </c>
      <c r="K23" s="197" t="s">
        <v>22</v>
      </c>
      <c r="L23" s="197" t="s">
        <v>23</v>
      </c>
      <c r="M23" s="197" t="s">
        <v>24</v>
      </c>
      <c r="N23" s="197" t="s">
        <v>25</v>
      </c>
      <c r="O23" s="197" t="s">
        <v>26</v>
      </c>
      <c r="P23" s="197" t="s">
        <v>27</v>
      </c>
      <c r="Q23" s="197" t="s">
        <v>28</v>
      </c>
      <c r="R23" s="197" t="s">
        <v>29</v>
      </c>
      <c r="S23" s="197" t="s">
        <v>30</v>
      </c>
      <c r="T23" s="197" t="s">
        <v>31</v>
      </c>
      <c r="U23" s="197" t="s">
        <v>32</v>
      </c>
      <c r="V23" s="197" t="s">
        <v>33</v>
      </c>
      <c r="W23" s="197" t="s">
        <v>34</v>
      </c>
      <c r="X23" s="197" t="s">
        <v>35</v>
      </c>
      <c r="Y23" s="197" t="s">
        <v>36</v>
      </c>
      <c r="Z23" s="197" t="s">
        <v>37</v>
      </c>
      <c r="AA23" s="197" t="s">
        <v>38</v>
      </c>
      <c r="AB23" s="197" t="s">
        <v>39</v>
      </c>
      <c r="AC23" s="197" t="s">
        <v>40</v>
      </c>
      <c r="AD23" s="197" t="s">
        <v>41</v>
      </c>
      <c r="AE23" s="197" t="s">
        <v>42</v>
      </c>
      <c r="AF23" s="197" t="s">
        <v>43</v>
      </c>
      <c r="AG23" s="197" t="s">
        <v>44</v>
      </c>
      <c r="AH23" s="197" t="s">
        <v>45</v>
      </c>
      <c r="AI23" s="197" t="s">
        <v>46</v>
      </c>
      <c r="AJ23" s="197" t="s">
        <v>47</v>
      </c>
      <c r="AK23" s="197" t="s">
        <v>48</v>
      </c>
      <c r="AL23" s="197" t="s">
        <v>49</v>
      </c>
      <c r="AM23" s="197" t="s">
        <v>50</v>
      </c>
      <c r="AN23" s="197" t="s">
        <v>51</v>
      </c>
      <c r="AO23" s="197" t="s">
        <v>52</v>
      </c>
      <c r="AP23" s="197" t="s">
        <v>53</v>
      </c>
      <c r="AQ23" s="197" t="s">
        <v>54</v>
      </c>
      <c r="AR23" s="197" t="s">
        <v>55</v>
      </c>
      <c r="AS23" s="197" t="s">
        <v>56</v>
      </c>
      <c r="AT23" s="197" t="s">
        <v>57</v>
      </c>
      <c r="AU23" s="197" t="s">
        <v>58</v>
      </c>
      <c r="AV23" s="197" t="s">
        <v>59</v>
      </c>
      <c r="AW23" s="197" t="s">
        <v>60</v>
      </c>
      <c r="AX23" s="197" t="s">
        <v>61</v>
      </c>
      <c r="AY23" s="197" t="s">
        <v>62</v>
      </c>
      <c r="AZ23" s="197" t="s">
        <v>63</v>
      </c>
      <c r="BA23" s="197" t="s">
        <v>64</v>
      </c>
      <c r="BB23" s="197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578" t="s">
        <v>18</v>
      </c>
      <c r="B24" s="627" t="s">
        <v>78</v>
      </c>
      <c r="C24" s="200">
        <f t="shared" ref="C24:C47" si="0">SUM(D24:F24)</f>
        <v>24</v>
      </c>
      <c r="D24" s="200">
        <v>12</v>
      </c>
      <c r="E24" s="186"/>
      <c r="F24" s="186">
        <v>12</v>
      </c>
      <c r="G24" s="200"/>
      <c r="H24" s="186"/>
      <c r="I24" s="580">
        <v>12</v>
      </c>
      <c r="J24" s="581"/>
      <c r="K24" s="612"/>
      <c r="L24" s="612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659"/>
      <c r="AE24" s="93"/>
      <c r="AF24" s="95"/>
      <c r="AG24" s="200"/>
      <c r="AH24" s="200"/>
      <c r="AI24" s="200"/>
      <c r="AJ24" s="26"/>
      <c r="AK24" s="24"/>
      <c r="AL24" s="24"/>
      <c r="AM24" s="200"/>
      <c r="AN24" s="200"/>
      <c r="AO24" s="26"/>
      <c r="AP24" s="200"/>
      <c r="AQ24" s="180"/>
      <c r="AR24" s="180"/>
      <c r="AS24" s="200"/>
      <c r="AT24" s="596" t="s">
        <v>151</v>
      </c>
      <c r="AU24" s="597"/>
      <c r="AV24" s="200"/>
      <c r="AW24" s="180"/>
      <c r="AX24" s="180"/>
      <c r="AY24" s="200"/>
      <c r="AZ24" s="26"/>
      <c r="BA24" s="24"/>
      <c r="BB24" s="24"/>
    </row>
    <row r="25" spans="1:99" s="23" customFormat="1" ht="15.75" customHeight="1" x14ac:dyDescent="0.25">
      <c r="A25" s="579"/>
      <c r="B25" s="628"/>
      <c r="C25" s="43">
        <f t="shared" si="0"/>
        <v>4</v>
      </c>
      <c r="D25" s="29">
        <v>4</v>
      </c>
      <c r="E25" s="188"/>
      <c r="F25" s="188"/>
      <c r="G25" s="29"/>
      <c r="H25" s="188"/>
      <c r="I25" s="583">
        <v>4</v>
      </c>
      <c r="J25" s="584"/>
      <c r="K25" s="613"/>
      <c r="L25" s="613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662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181"/>
      <c r="AR25" s="181"/>
      <c r="AS25" s="29"/>
      <c r="AT25" s="598"/>
      <c r="AU25" s="599"/>
      <c r="AV25" s="29"/>
      <c r="AW25" s="181"/>
      <c r="AX25" s="181"/>
      <c r="AY25" s="29"/>
      <c r="AZ25" s="30"/>
      <c r="BA25" s="28"/>
      <c r="BB25" s="28"/>
    </row>
    <row r="26" spans="1:99" s="23" customFormat="1" ht="15.75" customHeight="1" x14ac:dyDescent="0.25">
      <c r="A26" s="578" t="s">
        <v>19</v>
      </c>
      <c r="B26" s="634" t="s">
        <v>80</v>
      </c>
      <c r="C26" s="90">
        <f t="shared" si="0"/>
        <v>12</v>
      </c>
      <c r="D26" s="90">
        <v>6</v>
      </c>
      <c r="E26" s="191"/>
      <c r="F26" s="191">
        <v>6</v>
      </c>
      <c r="G26" s="90"/>
      <c r="H26" s="191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659"/>
      <c r="AE26" s="103"/>
      <c r="AF26" s="104"/>
      <c r="AG26" s="200"/>
      <c r="AH26" s="200"/>
      <c r="AI26" s="200"/>
      <c r="AJ26" s="33"/>
      <c r="AK26" s="24"/>
      <c r="AL26" s="24"/>
      <c r="AM26" s="200"/>
      <c r="AN26" s="200"/>
      <c r="AP26" s="200"/>
      <c r="AQ26" s="34"/>
      <c r="AR26" s="34"/>
      <c r="AS26" s="200"/>
      <c r="AT26" s="598"/>
      <c r="AU26" s="599"/>
      <c r="AV26" s="200"/>
      <c r="AW26" s="34"/>
      <c r="AX26" s="34"/>
      <c r="AY26" s="200"/>
      <c r="AZ26" s="33"/>
      <c r="BA26" s="24"/>
      <c r="BB26" s="24"/>
    </row>
    <row r="27" spans="1:99" s="23" customFormat="1" ht="15.75" customHeight="1" x14ac:dyDescent="0.25">
      <c r="A27" s="579"/>
      <c r="B27" s="635"/>
      <c r="C27" s="96">
        <f t="shared" si="0"/>
        <v>4</v>
      </c>
      <c r="D27" s="97">
        <v>4</v>
      </c>
      <c r="E27" s="193"/>
      <c r="F27" s="193"/>
      <c r="G27" s="97"/>
      <c r="H27" s="193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662"/>
      <c r="AE27" s="107"/>
      <c r="AF27" s="108"/>
      <c r="AG27" s="29"/>
      <c r="AH27" s="29"/>
      <c r="AI27" s="29"/>
      <c r="AJ27" s="30"/>
      <c r="AK27" s="28"/>
      <c r="AL27" s="28"/>
      <c r="AM27" s="29"/>
      <c r="AN27" s="29"/>
      <c r="AP27" s="29"/>
      <c r="AQ27" s="188"/>
      <c r="AR27" s="181"/>
      <c r="AS27" s="29"/>
      <c r="AT27" s="598"/>
      <c r="AU27" s="599"/>
      <c r="AV27" s="29"/>
      <c r="AW27" s="188"/>
      <c r="AX27" s="181"/>
      <c r="AY27" s="29"/>
      <c r="AZ27" s="30"/>
      <c r="BA27" s="28"/>
      <c r="BB27" s="28"/>
    </row>
    <row r="28" spans="1:99" s="23" customFormat="1" ht="15.75" customHeight="1" x14ac:dyDescent="0.25">
      <c r="A28" s="578" t="s">
        <v>20</v>
      </c>
      <c r="B28" s="634" t="s">
        <v>82</v>
      </c>
      <c r="C28" s="90">
        <f t="shared" si="0"/>
        <v>12</v>
      </c>
      <c r="D28" s="90">
        <v>4</v>
      </c>
      <c r="E28" s="191"/>
      <c r="F28" s="191">
        <v>8</v>
      </c>
      <c r="G28" s="90"/>
      <c r="H28" s="191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659"/>
      <c r="AE28" s="94"/>
      <c r="AF28" s="104"/>
      <c r="AG28" s="200"/>
      <c r="AH28" s="200"/>
      <c r="AI28" s="200"/>
      <c r="AJ28" s="33"/>
      <c r="AK28" s="24"/>
      <c r="AL28" s="24"/>
      <c r="AM28" s="200"/>
      <c r="AN28" s="200"/>
      <c r="AO28" s="33"/>
      <c r="AP28" s="200"/>
      <c r="AQ28" s="34"/>
      <c r="AR28" s="34"/>
      <c r="AS28" s="200"/>
      <c r="AT28" s="598"/>
      <c r="AU28" s="599"/>
      <c r="AV28" s="200"/>
      <c r="AW28" s="34"/>
      <c r="AX28" s="34"/>
      <c r="AY28" s="200"/>
      <c r="AZ28" s="33"/>
      <c r="BA28" s="24"/>
      <c r="BB28" s="24"/>
    </row>
    <row r="29" spans="1:99" s="23" customFormat="1" ht="15.75" customHeight="1" x14ac:dyDescent="0.25">
      <c r="A29" s="579"/>
      <c r="B29" s="672"/>
      <c r="C29" s="96">
        <f t="shared" si="0"/>
        <v>8</v>
      </c>
      <c r="D29" s="97">
        <v>8</v>
      </c>
      <c r="E29" s="193"/>
      <c r="F29" s="193"/>
      <c r="G29" s="97"/>
      <c r="H29" s="193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662"/>
      <c r="AE29" s="101"/>
      <c r="AF29" s="108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188"/>
      <c r="AR29" s="181"/>
      <c r="AS29" s="29"/>
      <c r="AT29" s="598"/>
      <c r="AU29" s="599"/>
      <c r="AV29" s="29"/>
      <c r="AW29" s="188"/>
      <c r="AX29" s="181"/>
      <c r="AY29" s="29"/>
      <c r="AZ29" s="30"/>
      <c r="BA29" s="28"/>
      <c r="BB29" s="28"/>
    </row>
    <row r="30" spans="1:99" s="23" customFormat="1" ht="15.75" customHeight="1" x14ac:dyDescent="0.25">
      <c r="A30" s="578" t="s">
        <v>21</v>
      </c>
      <c r="B30" s="634" t="s">
        <v>83</v>
      </c>
      <c r="C30" s="90">
        <f t="shared" si="0"/>
        <v>18</v>
      </c>
      <c r="D30" s="90">
        <v>8</v>
      </c>
      <c r="E30" s="191"/>
      <c r="F30" s="191">
        <v>10</v>
      </c>
      <c r="G30" s="90"/>
      <c r="H30" s="191"/>
      <c r="I30" s="665">
        <v>8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/>
      <c r="AA30" s="670"/>
      <c r="AB30" s="670"/>
      <c r="AC30" s="670"/>
      <c r="AD30" s="666"/>
      <c r="AE30" s="111"/>
      <c r="AF30" s="92"/>
      <c r="AG30" s="24"/>
      <c r="AH30" s="200"/>
      <c r="AI30" s="200"/>
      <c r="AJ30" s="33"/>
      <c r="AK30" s="24"/>
      <c r="AL30" s="24"/>
      <c r="AM30" s="200"/>
      <c r="AN30" s="612"/>
      <c r="AO30" s="33"/>
      <c r="AP30" s="200"/>
      <c r="AQ30" s="34"/>
      <c r="AR30" s="34"/>
      <c r="AS30" s="200"/>
      <c r="AT30" s="598"/>
      <c r="AU30" s="599"/>
      <c r="AV30" s="200"/>
      <c r="AW30" s="34"/>
      <c r="AX30" s="34"/>
      <c r="AY30" s="200"/>
      <c r="AZ30" s="33"/>
      <c r="BA30" s="24"/>
      <c r="BB30" s="24"/>
    </row>
    <row r="31" spans="1:99" s="23" customFormat="1" ht="15.75" customHeight="1" x14ac:dyDescent="0.25">
      <c r="A31" s="579"/>
      <c r="B31" s="635"/>
      <c r="C31" s="97">
        <f t="shared" si="0"/>
        <v>8</v>
      </c>
      <c r="D31" s="97">
        <v>8</v>
      </c>
      <c r="E31" s="193"/>
      <c r="F31" s="193"/>
      <c r="G31" s="97"/>
      <c r="H31" s="193"/>
      <c r="I31" s="663">
        <v>8</v>
      </c>
      <c r="J31" s="669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193"/>
      <c r="Z31" s="663"/>
      <c r="AA31" s="669"/>
      <c r="AB31" s="669"/>
      <c r="AC31" s="669"/>
      <c r="AD31" s="664"/>
      <c r="AE31" s="99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181"/>
      <c r="AR31" s="181"/>
      <c r="AS31" s="29"/>
      <c r="AT31" s="598"/>
      <c r="AU31" s="599"/>
      <c r="AV31" s="29"/>
      <c r="AW31" s="181"/>
      <c r="AX31" s="181"/>
      <c r="AY31" s="29"/>
      <c r="AZ31" s="30"/>
      <c r="BA31" s="28"/>
      <c r="BB31" s="28"/>
    </row>
    <row r="32" spans="1:99" s="23" customFormat="1" ht="15.75" customHeight="1" x14ac:dyDescent="0.25">
      <c r="A32" s="578" t="s">
        <v>22</v>
      </c>
      <c r="B32" s="634" t="s">
        <v>85</v>
      </c>
      <c r="C32" s="90">
        <f t="shared" si="0"/>
        <v>34</v>
      </c>
      <c r="D32" s="96"/>
      <c r="E32" s="116">
        <v>18</v>
      </c>
      <c r="F32" s="116">
        <v>16</v>
      </c>
      <c r="G32" s="96"/>
      <c r="H32" s="202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02"/>
      <c r="Z32" s="665">
        <v>18</v>
      </c>
      <c r="AA32" s="670"/>
      <c r="AB32" s="670"/>
      <c r="AC32" s="117"/>
      <c r="AD32" s="92"/>
      <c r="AE32" s="92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182"/>
      <c r="AR32" s="182"/>
      <c r="AS32" s="43"/>
      <c r="AT32" s="598"/>
      <c r="AU32" s="599"/>
      <c r="AV32" s="43"/>
      <c r="AW32" s="182"/>
      <c r="AX32" s="182"/>
      <c r="AY32" s="43"/>
      <c r="AZ32" s="44"/>
      <c r="BA32" s="45"/>
      <c r="BB32" s="45"/>
    </row>
    <row r="33" spans="1:54" s="23" customFormat="1" ht="15.75" customHeight="1" x14ac:dyDescent="0.25">
      <c r="A33" s="579"/>
      <c r="B33" s="635"/>
      <c r="C33" s="96">
        <f t="shared" si="0"/>
        <v>6</v>
      </c>
      <c r="D33" s="96"/>
      <c r="E33" s="202">
        <v>6</v>
      </c>
      <c r="F33" s="202"/>
      <c r="G33" s="96"/>
      <c r="H33" s="202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02"/>
      <c r="Z33" s="663">
        <v>6</v>
      </c>
      <c r="AA33" s="669"/>
      <c r="AB33" s="669"/>
      <c r="AC33" s="669"/>
      <c r="AD33" s="664"/>
      <c r="AE33" s="99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183"/>
      <c r="AR33" s="183"/>
      <c r="AS33" s="43"/>
      <c r="AT33" s="598"/>
      <c r="AU33" s="599"/>
      <c r="AV33" s="43"/>
      <c r="AW33" s="183"/>
      <c r="AX33" s="183"/>
      <c r="AY33" s="43"/>
      <c r="AZ33" s="44"/>
      <c r="BA33" s="45"/>
      <c r="BB33" s="45"/>
    </row>
    <row r="34" spans="1:54" s="23" customFormat="1" ht="15.75" customHeight="1" x14ac:dyDescent="0.25">
      <c r="A34" s="578" t="s">
        <v>23</v>
      </c>
      <c r="B34" s="634" t="s">
        <v>87</v>
      </c>
      <c r="C34" s="90">
        <f t="shared" si="0"/>
        <v>30</v>
      </c>
      <c r="D34" s="90">
        <v>14</v>
      </c>
      <c r="E34" s="191"/>
      <c r="F34" s="191">
        <v>16</v>
      </c>
      <c r="G34" s="90"/>
      <c r="H34" s="191"/>
      <c r="I34" s="665">
        <v>14</v>
      </c>
      <c r="J34" s="670"/>
      <c r="K34" s="614" t="s">
        <v>79</v>
      </c>
      <c r="L34" s="614"/>
      <c r="M34" s="111"/>
      <c r="N34" s="111"/>
      <c r="O34" s="111"/>
      <c r="P34" s="111"/>
      <c r="Q34" s="111"/>
      <c r="R34" s="90"/>
      <c r="S34" s="90"/>
      <c r="T34" s="90"/>
      <c r="U34" s="90"/>
      <c r="V34" s="90"/>
      <c r="W34" s="90"/>
      <c r="X34" s="90"/>
      <c r="Y34" s="90"/>
      <c r="Z34" s="673"/>
      <c r="AA34" s="674"/>
      <c r="AB34" s="674"/>
      <c r="AC34" s="674"/>
      <c r="AD34" s="675"/>
      <c r="AE34" s="90"/>
      <c r="AF34" s="192"/>
      <c r="AG34" s="200"/>
      <c r="AH34" s="200"/>
      <c r="AI34" s="200"/>
      <c r="AJ34" s="33"/>
      <c r="AK34" s="24"/>
      <c r="AL34" s="24"/>
      <c r="AM34" s="200"/>
      <c r="AN34" s="200"/>
      <c r="AO34" s="33"/>
      <c r="AP34" s="200"/>
      <c r="AQ34" s="34"/>
      <c r="AR34" s="34"/>
      <c r="AS34" s="200"/>
      <c r="AT34" s="598"/>
      <c r="AU34" s="599"/>
      <c r="AV34" s="200"/>
      <c r="AW34" s="34"/>
      <c r="AX34" s="34"/>
      <c r="AY34" s="200"/>
      <c r="AZ34" s="33"/>
      <c r="BA34" s="24"/>
      <c r="BB34" s="24"/>
    </row>
    <row r="35" spans="1:54" s="23" customFormat="1" ht="15.75" customHeight="1" x14ac:dyDescent="0.25">
      <c r="A35" s="579"/>
      <c r="B35" s="635"/>
      <c r="C35" s="96">
        <f t="shared" si="0"/>
        <v>10</v>
      </c>
      <c r="D35" s="97">
        <v>10</v>
      </c>
      <c r="E35" s="193"/>
      <c r="F35" s="193"/>
      <c r="G35" s="97"/>
      <c r="H35" s="193"/>
      <c r="I35" s="663">
        <v>10</v>
      </c>
      <c r="J35" s="669"/>
      <c r="K35" s="615"/>
      <c r="L35" s="615"/>
      <c r="M35" s="112"/>
      <c r="N35" s="112"/>
      <c r="O35" s="112"/>
      <c r="P35" s="112"/>
      <c r="Q35" s="112"/>
      <c r="R35" s="97"/>
      <c r="S35" s="97"/>
      <c r="T35" s="97"/>
      <c r="U35" s="97"/>
      <c r="V35" s="97"/>
      <c r="W35" s="97"/>
      <c r="X35" s="97"/>
      <c r="Y35" s="97"/>
      <c r="Z35" s="690"/>
      <c r="AA35" s="691"/>
      <c r="AB35" s="691"/>
      <c r="AC35" s="691"/>
      <c r="AD35" s="692"/>
      <c r="AE35" s="97"/>
      <c r="AF35" s="194"/>
      <c r="AG35" s="29"/>
      <c r="AH35" s="29"/>
      <c r="AI35" s="29"/>
      <c r="AJ35" s="30"/>
      <c r="AK35" s="28"/>
      <c r="AL35" s="28"/>
      <c r="AM35" s="29"/>
      <c r="AN35" s="29"/>
      <c r="AO35" s="30"/>
      <c r="AP35" s="29"/>
      <c r="AQ35" s="188"/>
      <c r="AR35" s="181"/>
      <c r="AS35" s="29"/>
      <c r="AT35" s="598"/>
      <c r="AU35" s="599"/>
      <c r="AV35" s="29"/>
      <c r="AW35" s="188"/>
      <c r="AX35" s="181"/>
      <c r="AY35" s="29"/>
      <c r="AZ35" s="30"/>
      <c r="BA35" s="28"/>
      <c r="BB35" s="28"/>
    </row>
    <row r="36" spans="1:54" s="23" customFormat="1" ht="15.75" customHeight="1" x14ac:dyDescent="0.25">
      <c r="A36" s="578" t="s">
        <v>24</v>
      </c>
      <c r="B36" s="693" t="s">
        <v>88</v>
      </c>
      <c r="C36" s="90">
        <f t="shared" si="0"/>
        <v>12</v>
      </c>
      <c r="D36" s="90">
        <v>6</v>
      </c>
      <c r="E36" s="191"/>
      <c r="F36" s="90">
        <v>6</v>
      </c>
      <c r="G36" s="90"/>
      <c r="H36" s="191"/>
      <c r="I36" s="665">
        <v>6</v>
      </c>
      <c r="J36" s="670"/>
      <c r="K36" s="614" t="s">
        <v>81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673"/>
      <c r="AA36" s="674"/>
      <c r="AB36" s="674"/>
      <c r="AC36" s="674"/>
      <c r="AD36" s="675"/>
      <c r="AE36" s="90"/>
      <c r="AF36" s="192"/>
      <c r="AG36" s="200"/>
      <c r="AH36" s="200"/>
      <c r="AI36" s="200"/>
      <c r="AJ36" s="33"/>
      <c r="AK36" s="24"/>
      <c r="AL36" s="24"/>
      <c r="AM36" s="200"/>
      <c r="AN36" s="200"/>
      <c r="AO36" s="33"/>
      <c r="AP36" s="200"/>
      <c r="AQ36" s="34"/>
      <c r="AR36" s="34"/>
      <c r="AS36" s="200"/>
      <c r="AT36" s="598"/>
      <c r="AU36" s="599"/>
      <c r="AV36" s="200"/>
      <c r="AW36" s="34"/>
      <c r="AX36" s="34"/>
      <c r="AY36" s="200"/>
      <c r="AZ36" s="33"/>
      <c r="BA36" s="24"/>
      <c r="BB36" s="24"/>
    </row>
    <row r="37" spans="1:54" s="23" customFormat="1" ht="15.75" customHeight="1" x14ac:dyDescent="0.25">
      <c r="A37" s="579"/>
      <c r="B37" s="694"/>
      <c r="C37" s="96">
        <f t="shared" si="0"/>
        <v>4</v>
      </c>
      <c r="D37" s="97">
        <v>4</v>
      </c>
      <c r="E37" s="193"/>
      <c r="F37" s="201"/>
      <c r="G37" s="97"/>
      <c r="H37" s="193"/>
      <c r="I37" s="663">
        <v>4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690"/>
      <c r="AA37" s="691"/>
      <c r="AB37" s="691"/>
      <c r="AC37" s="691"/>
      <c r="AD37" s="692"/>
      <c r="AE37" s="97"/>
      <c r="AF37" s="194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181"/>
      <c r="AR37" s="181"/>
      <c r="AS37" s="29"/>
      <c r="AT37" s="598"/>
      <c r="AU37" s="599"/>
      <c r="AV37" s="29"/>
      <c r="AW37" s="181"/>
      <c r="AX37" s="181"/>
      <c r="AY37" s="29"/>
      <c r="AZ37" s="30"/>
      <c r="BA37" s="28"/>
      <c r="BB37" s="28"/>
    </row>
    <row r="38" spans="1:54" s="23" customFormat="1" ht="15.75" customHeight="1" x14ac:dyDescent="0.25">
      <c r="A38" s="578" t="s">
        <v>25</v>
      </c>
      <c r="B38" s="634" t="s">
        <v>89</v>
      </c>
      <c r="C38" s="90">
        <f t="shared" si="0"/>
        <v>24</v>
      </c>
      <c r="D38" s="123"/>
      <c r="E38" s="123"/>
      <c r="F38" s="90">
        <v>24</v>
      </c>
      <c r="G38" s="123"/>
      <c r="H38" s="126"/>
      <c r="I38" s="125"/>
      <c r="J38" s="117"/>
      <c r="K38" s="111"/>
      <c r="L38" s="614"/>
      <c r="M38" s="111"/>
      <c r="N38" s="111"/>
      <c r="O38" s="111"/>
      <c r="P38" s="111"/>
      <c r="Q38" s="111"/>
      <c r="R38" s="123"/>
      <c r="S38" s="123"/>
      <c r="T38" s="123"/>
      <c r="U38" s="123"/>
      <c r="V38" s="123"/>
      <c r="W38" s="123"/>
      <c r="X38" s="123"/>
      <c r="Y38" s="123"/>
      <c r="Z38" s="673"/>
      <c r="AA38" s="674"/>
      <c r="AB38" s="674"/>
      <c r="AC38" s="674"/>
      <c r="AD38" s="675"/>
      <c r="AE38" s="111"/>
      <c r="AF38" s="92"/>
      <c r="AG38" s="43"/>
      <c r="AH38" s="43"/>
      <c r="AI38" s="43"/>
      <c r="AJ38" s="44"/>
      <c r="AK38" s="45"/>
      <c r="AL38" s="45"/>
      <c r="AM38" s="43"/>
      <c r="AN38" s="43"/>
      <c r="AO38" s="44"/>
      <c r="AP38" s="43"/>
      <c r="AQ38" s="34"/>
      <c r="AR38" s="34"/>
      <c r="AS38" s="43"/>
      <c r="AT38" s="598"/>
      <c r="AU38" s="599"/>
      <c r="AV38" s="43"/>
      <c r="AW38" s="34"/>
      <c r="AX38" s="34"/>
      <c r="AY38" s="43"/>
      <c r="AZ38" s="44"/>
      <c r="BA38" s="45"/>
      <c r="BB38" s="45"/>
    </row>
    <row r="39" spans="1:54" s="23" customFormat="1" ht="15.75" customHeight="1" x14ac:dyDescent="0.25">
      <c r="A39" s="579"/>
      <c r="B39" s="635"/>
      <c r="C39" s="97">
        <f t="shared" si="0"/>
        <v>10</v>
      </c>
      <c r="D39" s="97"/>
      <c r="E39" s="97">
        <v>10</v>
      </c>
      <c r="F39" s="97"/>
      <c r="G39" s="97"/>
      <c r="H39" s="193"/>
      <c r="I39" s="115"/>
      <c r="J39" s="284"/>
      <c r="K39" s="112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663">
        <v>10</v>
      </c>
      <c r="AA39" s="669"/>
      <c r="AB39" s="669"/>
      <c r="AC39" s="669"/>
      <c r="AD39" s="664"/>
      <c r="AE39" s="112"/>
      <c r="AF39" s="99"/>
      <c r="AG39" s="43"/>
      <c r="AH39" s="43"/>
      <c r="AI39" s="43"/>
      <c r="AJ39" s="44"/>
      <c r="AK39" s="45"/>
      <c r="AL39" s="45"/>
      <c r="AM39" s="43"/>
      <c r="AN39" s="43"/>
      <c r="AO39" s="44"/>
      <c r="AP39" s="43"/>
      <c r="AQ39" s="181"/>
      <c r="AR39" s="183"/>
      <c r="AS39" s="43"/>
      <c r="AT39" s="598"/>
      <c r="AU39" s="599"/>
      <c r="AV39" s="43"/>
      <c r="AW39" s="181"/>
      <c r="AX39" s="183"/>
      <c r="AY39" s="43"/>
      <c r="AZ39" s="44"/>
      <c r="BA39" s="45"/>
      <c r="BB39" s="45"/>
    </row>
    <row r="40" spans="1:54" s="23" customFormat="1" ht="15.75" customHeight="1" x14ac:dyDescent="0.25">
      <c r="A40" s="578" t="s">
        <v>26</v>
      </c>
      <c r="B40" s="634" t="s">
        <v>90</v>
      </c>
      <c r="C40" s="90">
        <f t="shared" si="0"/>
        <v>16</v>
      </c>
      <c r="D40" s="90"/>
      <c r="E40" s="191"/>
      <c r="F40" s="191">
        <v>16</v>
      </c>
      <c r="G40" s="90"/>
      <c r="H40" s="191"/>
      <c r="I40" s="125"/>
      <c r="J40" s="117"/>
      <c r="K40" s="111"/>
      <c r="L40" s="614"/>
      <c r="M40" s="111"/>
      <c r="N40" s="111"/>
      <c r="O40" s="111"/>
      <c r="P40" s="111"/>
      <c r="Q40" s="111"/>
      <c r="R40" s="90"/>
      <c r="S40" s="90"/>
      <c r="T40" s="90"/>
      <c r="U40" s="90"/>
      <c r="V40" s="90"/>
      <c r="W40" s="90"/>
      <c r="X40" s="90"/>
      <c r="Y40" s="90"/>
      <c r="Z40" s="676"/>
      <c r="AA40" s="677"/>
      <c r="AB40" s="677"/>
      <c r="AC40" s="677"/>
      <c r="AD40" s="678"/>
      <c r="AE40" s="111"/>
      <c r="AF40" s="92"/>
      <c r="AG40" s="200"/>
      <c r="AH40" s="200"/>
      <c r="AI40" s="200"/>
      <c r="AJ40" s="33"/>
      <c r="AK40" s="24"/>
      <c r="AL40" s="24"/>
      <c r="AM40" s="200"/>
      <c r="AN40" s="200"/>
      <c r="AO40" s="33"/>
      <c r="AP40" s="200"/>
      <c r="AQ40" s="34"/>
      <c r="AR40" s="34"/>
      <c r="AS40" s="200"/>
      <c r="AT40" s="598"/>
      <c r="AU40" s="599"/>
      <c r="AV40" s="200"/>
      <c r="AW40" s="34"/>
      <c r="AX40" s="34"/>
      <c r="AY40" s="200"/>
      <c r="AZ40" s="33"/>
      <c r="BA40" s="24"/>
      <c r="BB40" s="24"/>
    </row>
    <row r="41" spans="1:54" s="23" customFormat="1" ht="15.75" customHeight="1" x14ac:dyDescent="0.25">
      <c r="A41" s="579"/>
      <c r="B41" s="635"/>
      <c r="C41" s="96">
        <f t="shared" si="0"/>
        <v>24</v>
      </c>
      <c r="D41" s="97">
        <v>4</v>
      </c>
      <c r="E41" s="193">
        <v>20</v>
      </c>
      <c r="F41" s="193"/>
      <c r="G41" s="97"/>
      <c r="H41" s="193"/>
      <c r="I41" s="663">
        <v>4</v>
      </c>
      <c r="J41" s="669"/>
      <c r="K41" s="112"/>
      <c r="L41" s="615"/>
      <c r="M41" s="112"/>
      <c r="N41" s="112"/>
      <c r="O41" s="112"/>
      <c r="P41" s="119"/>
      <c r="Q41" s="119"/>
      <c r="R41" s="97"/>
      <c r="S41" s="97"/>
      <c r="T41" s="97"/>
      <c r="U41" s="97"/>
      <c r="V41" s="97"/>
      <c r="W41" s="97"/>
      <c r="X41" s="97"/>
      <c r="Y41" s="97"/>
      <c r="Z41" s="663">
        <v>20</v>
      </c>
      <c r="AA41" s="669"/>
      <c r="AB41" s="669"/>
      <c r="AC41" s="669"/>
      <c r="AD41" s="664"/>
      <c r="AE41" s="112"/>
      <c r="AF41" s="99"/>
      <c r="AG41" s="29"/>
      <c r="AH41" s="29"/>
      <c r="AI41" s="29"/>
      <c r="AJ41" s="30"/>
      <c r="AK41" s="28"/>
      <c r="AL41" s="28"/>
      <c r="AM41" s="29"/>
      <c r="AN41" s="29"/>
      <c r="AO41" s="30"/>
      <c r="AP41" s="29"/>
      <c r="AQ41" s="188"/>
      <c r="AR41" s="181"/>
      <c r="AS41" s="29"/>
      <c r="AT41" s="598"/>
      <c r="AU41" s="599"/>
      <c r="AV41" s="29"/>
      <c r="AW41" s="188"/>
      <c r="AX41" s="181"/>
      <c r="AY41" s="29"/>
      <c r="AZ41" s="30"/>
      <c r="BA41" s="28"/>
      <c r="BB41" s="28"/>
    </row>
    <row r="42" spans="1:54" s="23" customFormat="1" ht="15.75" customHeight="1" x14ac:dyDescent="0.25">
      <c r="A42" s="578" t="s">
        <v>27</v>
      </c>
      <c r="B42" s="627" t="s">
        <v>91</v>
      </c>
      <c r="C42" s="232">
        <f t="shared" si="0"/>
        <v>60</v>
      </c>
      <c r="D42" s="232">
        <v>12</v>
      </c>
      <c r="E42" s="235">
        <v>22</v>
      </c>
      <c r="F42" s="235">
        <v>26</v>
      </c>
      <c r="G42" s="232"/>
      <c r="H42" s="235"/>
      <c r="I42" s="580">
        <v>12</v>
      </c>
      <c r="J42" s="581"/>
      <c r="K42" s="24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665">
        <v>22</v>
      </c>
      <c r="AA42" s="670"/>
      <c r="AB42" s="670"/>
      <c r="AC42" s="670"/>
      <c r="AD42" s="666"/>
      <c r="AE42" s="111"/>
      <c r="AF42" s="92"/>
      <c r="AG42" s="200"/>
      <c r="AH42" s="200"/>
      <c r="AI42" s="200"/>
      <c r="AJ42" s="33"/>
      <c r="AK42" s="24"/>
      <c r="AL42" s="24"/>
      <c r="AM42" s="200"/>
      <c r="AN42" s="200"/>
      <c r="AO42" s="33"/>
      <c r="AP42" s="200"/>
      <c r="AQ42" s="34"/>
      <c r="AR42" s="34"/>
      <c r="AS42" s="200"/>
      <c r="AT42" s="598"/>
      <c r="AU42" s="599"/>
      <c r="AV42" s="200"/>
      <c r="AW42" s="34"/>
      <c r="AX42" s="34"/>
      <c r="AY42" s="200"/>
      <c r="AZ42" s="33"/>
      <c r="BA42" s="24"/>
      <c r="BB42" s="24"/>
    </row>
    <row r="43" spans="1:54" s="23" customFormat="1" ht="15.75" customHeight="1" x14ac:dyDescent="0.25">
      <c r="A43" s="579"/>
      <c r="B43" s="628"/>
      <c r="C43" s="43">
        <f t="shared" si="0"/>
        <v>22</v>
      </c>
      <c r="D43" s="29">
        <v>10</v>
      </c>
      <c r="E43" s="234">
        <v>12</v>
      </c>
      <c r="F43" s="234"/>
      <c r="G43" s="29"/>
      <c r="H43" s="234"/>
      <c r="I43" s="583">
        <v>10</v>
      </c>
      <c r="J43" s="584"/>
      <c r="K43" s="28"/>
      <c r="L43" s="615"/>
      <c r="M43" s="112"/>
      <c r="N43" s="112"/>
      <c r="O43" s="112"/>
      <c r="P43" s="112"/>
      <c r="Q43" s="112"/>
      <c r="R43" s="97"/>
      <c r="S43" s="97"/>
      <c r="T43" s="97"/>
      <c r="U43" s="97"/>
      <c r="V43" s="97"/>
      <c r="W43" s="97"/>
      <c r="X43" s="97"/>
      <c r="Y43" s="97"/>
      <c r="Z43" s="663">
        <v>12</v>
      </c>
      <c r="AA43" s="669"/>
      <c r="AB43" s="669"/>
      <c r="AC43" s="669"/>
      <c r="AD43" s="664"/>
      <c r="AE43" s="112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188"/>
      <c r="AR43" s="181"/>
      <c r="AS43" s="29"/>
      <c r="AT43" s="598"/>
      <c r="AU43" s="599"/>
      <c r="AV43" s="29"/>
      <c r="AW43" s="188"/>
      <c r="AX43" s="181"/>
      <c r="AY43" s="29"/>
      <c r="AZ43" s="30"/>
      <c r="BA43" s="28"/>
      <c r="BB43" s="28"/>
    </row>
    <row r="44" spans="1:54" s="23" customFormat="1" ht="15.75" customHeight="1" x14ac:dyDescent="0.25">
      <c r="A44" s="578" t="s">
        <v>28</v>
      </c>
      <c r="B44" s="634" t="s">
        <v>92</v>
      </c>
      <c r="C44" s="90">
        <f t="shared" si="0"/>
        <v>56</v>
      </c>
      <c r="D44" s="90">
        <v>10</v>
      </c>
      <c r="E44" s="191">
        <v>20</v>
      </c>
      <c r="F44" s="191">
        <v>26</v>
      </c>
      <c r="G44" s="90"/>
      <c r="H44" s="191"/>
      <c r="I44" s="665">
        <v>10</v>
      </c>
      <c r="J44" s="670"/>
      <c r="K44" s="111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20</v>
      </c>
      <c r="AA44" s="670"/>
      <c r="AB44" s="670"/>
      <c r="AC44" s="670"/>
      <c r="AD44" s="666"/>
      <c r="AE44" s="111"/>
      <c r="AF44" s="92"/>
      <c r="AG44" s="200"/>
      <c r="AH44" s="200"/>
      <c r="AI44" s="200"/>
      <c r="AK44" s="24"/>
      <c r="AL44" s="24"/>
      <c r="AM44" s="200"/>
      <c r="AN44" s="200"/>
      <c r="AO44" s="33"/>
      <c r="AP44" s="200"/>
      <c r="AQ44" s="34"/>
      <c r="AR44" s="34"/>
      <c r="AS44" s="200"/>
      <c r="AT44" s="598"/>
      <c r="AU44" s="599"/>
      <c r="AV44" s="200"/>
      <c r="AW44" s="34"/>
      <c r="AX44" s="34"/>
      <c r="AY44" s="200"/>
      <c r="BA44" s="24"/>
      <c r="BB44" s="24"/>
    </row>
    <row r="45" spans="1:54" s="23" customFormat="1" ht="15.75" customHeight="1" x14ac:dyDescent="0.25">
      <c r="A45" s="579"/>
      <c r="B45" s="635"/>
      <c r="C45" s="97">
        <f t="shared" si="0"/>
        <v>22</v>
      </c>
      <c r="D45" s="97">
        <v>10</v>
      </c>
      <c r="E45" s="193">
        <v>12</v>
      </c>
      <c r="F45" s="193"/>
      <c r="G45" s="97"/>
      <c r="H45" s="193"/>
      <c r="I45" s="663">
        <v>10</v>
      </c>
      <c r="J45" s="669"/>
      <c r="K45" s="112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12</v>
      </c>
      <c r="AA45" s="669"/>
      <c r="AB45" s="669"/>
      <c r="AC45" s="669"/>
      <c r="AD45" s="664"/>
      <c r="AE45" s="112"/>
      <c r="AF45" s="99"/>
      <c r="AG45" s="29"/>
      <c r="AH45" s="29"/>
      <c r="AI45" s="29"/>
      <c r="AJ45" s="48"/>
      <c r="AK45" s="28"/>
      <c r="AL45" s="28"/>
      <c r="AM45" s="29"/>
      <c r="AN45" s="29"/>
      <c r="AO45" s="30"/>
      <c r="AP45" s="29"/>
      <c r="AQ45" s="34"/>
      <c r="AR45" s="34"/>
      <c r="AS45" s="43"/>
      <c r="AT45" s="598"/>
      <c r="AU45" s="599"/>
      <c r="AV45" s="43"/>
      <c r="AW45" s="34"/>
      <c r="AX45" s="34"/>
      <c r="AY45" s="43"/>
      <c r="AZ45" s="285"/>
      <c r="BA45" s="45"/>
      <c r="BB45" s="45"/>
    </row>
    <row r="46" spans="1:54" s="23" customFormat="1" ht="15.75" customHeight="1" x14ac:dyDescent="0.25">
      <c r="A46" s="578" t="s">
        <v>29</v>
      </c>
      <c r="B46" s="627" t="s">
        <v>136</v>
      </c>
      <c r="C46" s="58">
        <f t="shared" si="0"/>
        <v>28</v>
      </c>
      <c r="D46" s="43"/>
      <c r="E46" s="59">
        <v>14</v>
      </c>
      <c r="F46" s="59">
        <v>14</v>
      </c>
      <c r="G46" s="43"/>
      <c r="H46" s="205"/>
      <c r="I46" s="606"/>
      <c r="J46" s="604"/>
      <c r="K46" s="299"/>
      <c r="L46" s="62"/>
      <c r="M46" s="45"/>
      <c r="N46" s="45"/>
      <c r="O46" s="45"/>
      <c r="P46" s="45"/>
      <c r="Q46" s="45"/>
      <c r="R46" s="43"/>
      <c r="S46" s="43"/>
      <c r="T46" s="43"/>
      <c r="U46" s="43"/>
      <c r="V46" s="43"/>
      <c r="W46" s="43"/>
      <c r="X46" s="43"/>
      <c r="Y46" s="43"/>
      <c r="Z46" s="580">
        <v>14</v>
      </c>
      <c r="AA46" s="581"/>
      <c r="AB46" s="581"/>
      <c r="AC46" s="581"/>
      <c r="AD46" s="582"/>
      <c r="AE46" s="43"/>
      <c r="AF46" s="206"/>
      <c r="AG46" s="43"/>
      <c r="AH46" s="43"/>
      <c r="AI46" s="43"/>
      <c r="AK46" s="45"/>
      <c r="AL46" s="45"/>
      <c r="AM46" s="43"/>
      <c r="AN46" s="43"/>
      <c r="AO46" s="44"/>
      <c r="AP46" s="51"/>
      <c r="AQ46" s="257"/>
      <c r="AR46" s="257"/>
      <c r="AS46" s="207"/>
      <c r="AT46" s="598"/>
      <c r="AU46" s="599"/>
      <c r="AV46" s="207"/>
      <c r="AW46" s="257"/>
      <c r="AX46" s="257"/>
      <c r="AY46" s="207"/>
      <c r="AZ46" s="286"/>
      <c r="BA46" s="38"/>
      <c r="BB46" s="38"/>
    </row>
    <row r="47" spans="1:54" s="23" customFormat="1" ht="15.75" customHeight="1" x14ac:dyDescent="0.25">
      <c r="A47" s="579"/>
      <c r="B47" s="628"/>
      <c r="C47" s="29">
        <f t="shared" si="0"/>
        <v>6</v>
      </c>
      <c r="D47" s="29"/>
      <c r="E47" s="188">
        <v>6</v>
      </c>
      <c r="F47" s="188"/>
      <c r="G47" s="29"/>
      <c r="H47" s="188"/>
      <c r="I47" s="608"/>
      <c r="J47" s="605"/>
      <c r="K47" s="300"/>
      <c r="L47" s="183"/>
      <c r="M47" s="28"/>
      <c r="N47" s="28"/>
      <c r="O47" s="28"/>
      <c r="P47" s="28"/>
      <c r="Q47" s="28"/>
      <c r="R47" s="29"/>
      <c r="S47" s="29"/>
      <c r="T47" s="29"/>
      <c r="U47" s="29"/>
      <c r="V47" s="29"/>
      <c r="W47" s="29"/>
      <c r="X47" s="29"/>
      <c r="Y47" s="29"/>
      <c r="Z47" s="583">
        <v>6</v>
      </c>
      <c r="AA47" s="584"/>
      <c r="AB47" s="584"/>
      <c r="AC47" s="584"/>
      <c r="AD47" s="688"/>
      <c r="AE47" s="43"/>
      <c r="AF47" s="206"/>
      <c r="AG47" s="29"/>
      <c r="AH47" s="29"/>
      <c r="AI47" s="29"/>
      <c r="AJ47" s="50"/>
      <c r="AK47" s="28"/>
      <c r="AL47" s="28"/>
      <c r="AM47" s="29"/>
      <c r="AN47" s="29"/>
      <c r="AO47" s="30"/>
      <c r="AP47" s="29"/>
      <c r="AQ47" s="258"/>
      <c r="AR47" s="258"/>
      <c r="AS47" s="262"/>
      <c r="AT47" s="598"/>
      <c r="AU47" s="599"/>
      <c r="AV47" s="262"/>
      <c r="AW47" s="258"/>
      <c r="AX47" s="258"/>
      <c r="AY47" s="262"/>
      <c r="AZ47" s="49"/>
      <c r="BA47" s="40"/>
      <c r="BB47" s="40"/>
    </row>
    <row r="48" spans="1:54" s="23" customFormat="1" ht="15.75" customHeight="1" x14ac:dyDescent="0.25">
      <c r="A48" s="578" t="s">
        <v>30</v>
      </c>
      <c r="B48" s="634" t="s">
        <v>93</v>
      </c>
      <c r="C48" s="90">
        <f>SUM(D48:F48)</f>
        <v>46</v>
      </c>
      <c r="D48" s="90"/>
      <c r="E48" s="191">
        <v>20</v>
      </c>
      <c r="F48" s="191">
        <v>26</v>
      </c>
      <c r="G48" s="123"/>
      <c r="H48" s="126"/>
      <c r="I48" s="126"/>
      <c r="J48" s="250"/>
      <c r="K48" s="123"/>
      <c r="L48" s="614"/>
      <c r="M48" s="111"/>
      <c r="N48" s="111"/>
      <c r="O48" s="111"/>
      <c r="P48" s="111"/>
      <c r="Q48" s="111"/>
      <c r="R48" s="123"/>
      <c r="S48" s="123"/>
      <c r="T48" s="123"/>
      <c r="U48" s="123"/>
      <c r="V48" s="123"/>
      <c r="W48" s="123"/>
      <c r="X48" s="123"/>
      <c r="Y48" s="123"/>
      <c r="Z48" s="665">
        <v>20</v>
      </c>
      <c r="AA48" s="670"/>
      <c r="AB48" s="670"/>
      <c r="AC48" s="670"/>
      <c r="AD48" s="666"/>
      <c r="AE48" s="614" t="s">
        <v>81</v>
      </c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612"/>
      <c r="AR48" s="604"/>
      <c r="AS48" s="604"/>
      <c r="AT48" s="598"/>
      <c r="AU48" s="599"/>
      <c r="AV48" s="604"/>
      <c r="AW48" s="604"/>
      <c r="AX48" s="604"/>
      <c r="AY48" s="604"/>
      <c r="AZ48" s="702"/>
      <c r="BA48" s="604"/>
      <c r="BB48" s="604"/>
    </row>
    <row r="49" spans="1:54" s="23" customFormat="1" ht="15.75" customHeight="1" x14ac:dyDescent="0.25">
      <c r="A49" s="638"/>
      <c r="B49" s="635"/>
      <c r="C49" s="97"/>
      <c r="D49" s="97"/>
      <c r="E49" s="193"/>
      <c r="F49" s="193"/>
      <c r="G49" s="97"/>
      <c r="H49" s="193"/>
      <c r="I49" s="304"/>
      <c r="J49" s="305"/>
      <c r="K49" s="97"/>
      <c r="L49" s="615"/>
      <c r="M49" s="112"/>
      <c r="N49" s="112"/>
      <c r="O49" s="112"/>
      <c r="P49" s="112"/>
      <c r="Q49" s="112"/>
      <c r="R49" s="97"/>
      <c r="S49" s="97"/>
      <c r="T49" s="97"/>
      <c r="U49" s="97"/>
      <c r="V49" s="97"/>
      <c r="W49" s="97"/>
      <c r="X49" s="97"/>
      <c r="Y49" s="97"/>
      <c r="Z49" s="663"/>
      <c r="AA49" s="669"/>
      <c r="AB49" s="669"/>
      <c r="AC49" s="669"/>
      <c r="AD49" s="664"/>
      <c r="AE49" s="615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613"/>
      <c r="AR49" s="605"/>
      <c r="AS49" s="605"/>
      <c r="AT49" s="598"/>
      <c r="AU49" s="599"/>
      <c r="AV49" s="605"/>
      <c r="AW49" s="605"/>
      <c r="AX49" s="605"/>
      <c r="AY49" s="605"/>
      <c r="AZ49" s="703"/>
      <c r="BA49" s="605"/>
      <c r="BB49" s="605"/>
    </row>
    <row r="50" spans="1:54" s="23" customFormat="1" ht="15.75" customHeight="1" x14ac:dyDescent="0.25">
      <c r="A50" s="578" t="s">
        <v>31</v>
      </c>
      <c r="B50" s="634" t="s">
        <v>86</v>
      </c>
      <c r="C50" s="124">
        <f>SUM(D50:F50)</f>
        <v>30</v>
      </c>
      <c r="D50" s="124">
        <v>10</v>
      </c>
      <c r="E50" s="116">
        <v>6</v>
      </c>
      <c r="F50" s="202">
        <v>14</v>
      </c>
      <c r="G50" s="96"/>
      <c r="H50" s="202"/>
      <c r="I50" s="665">
        <v>10</v>
      </c>
      <c r="J50" s="670"/>
      <c r="K50" s="96"/>
      <c r="L50" s="203"/>
      <c r="M50" s="114"/>
      <c r="N50" s="114"/>
      <c r="O50" s="114"/>
      <c r="P50" s="114"/>
      <c r="Q50" s="114"/>
      <c r="R50" s="96"/>
      <c r="S50" s="96"/>
      <c r="T50" s="96"/>
      <c r="U50" s="96"/>
      <c r="V50" s="96"/>
      <c r="W50" s="96"/>
      <c r="X50" s="96"/>
      <c r="Y50" s="96"/>
      <c r="Z50" s="665">
        <v>6</v>
      </c>
      <c r="AA50" s="670"/>
      <c r="AB50" s="670"/>
      <c r="AC50" s="670"/>
      <c r="AD50" s="666"/>
      <c r="AE50" s="203"/>
      <c r="AF50" s="249"/>
      <c r="AG50" s="43"/>
      <c r="AH50" s="43"/>
      <c r="AI50" s="43"/>
      <c r="AK50" s="45"/>
      <c r="AL50" s="45"/>
      <c r="AM50" s="43"/>
      <c r="AN50" s="43"/>
      <c r="AO50" s="44"/>
      <c r="AP50" s="43"/>
      <c r="AQ50" s="259"/>
      <c r="AR50" s="257"/>
      <c r="AS50" s="207"/>
      <c r="AT50" s="598"/>
      <c r="AU50" s="599"/>
      <c r="AV50" s="207"/>
      <c r="AW50" s="257"/>
      <c r="AX50" s="257"/>
      <c r="AY50" s="207"/>
      <c r="AZ50" s="286"/>
      <c r="BA50" s="38"/>
      <c r="BB50" s="38"/>
    </row>
    <row r="51" spans="1:54" s="23" customFormat="1" ht="15.75" customHeight="1" x14ac:dyDescent="0.25">
      <c r="A51" s="579"/>
      <c r="B51" s="635"/>
      <c r="C51" s="96">
        <f>SUM(D51:F51)</f>
        <v>2</v>
      </c>
      <c r="D51" s="96"/>
      <c r="E51" s="202">
        <v>2</v>
      </c>
      <c r="F51" s="202"/>
      <c r="G51" s="96"/>
      <c r="H51" s="202"/>
      <c r="I51" s="245"/>
      <c r="J51" s="246"/>
      <c r="K51" s="97"/>
      <c r="L51" s="203"/>
      <c r="M51" s="114"/>
      <c r="N51" s="114"/>
      <c r="O51" s="114"/>
      <c r="P51" s="114"/>
      <c r="Q51" s="114"/>
      <c r="R51" s="96"/>
      <c r="S51" s="96"/>
      <c r="T51" s="96"/>
      <c r="U51" s="96"/>
      <c r="V51" s="96"/>
      <c r="W51" s="96"/>
      <c r="X51" s="96"/>
      <c r="Y51" s="96"/>
      <c r="Z51" s="663">
        <v>2</v>
      </c>
      <c r="AA51" s="669"/>
      <c r="AB51" s="669"/>
      <c r="AC51" s="669"/>
      <c r="AD51" s="664"/>
      <c r="AE51" s="203"/>
      <c r="AF51" s="249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260"/>
      <c r="AR51" s="258"/>
      <c r="AS51" s="262"/>
      <c r="AT51" s="598"/>
      <c r="AU51" s="599"/>
      <c r="AV51" s="29"/>
      <c r="AW51" s="258"/>
      <c r="AX51" s="258"/>
      <c r="AY51" s="262"/>
      <c r="AZ51" s="49"/>
      <c r="BA51" s="40"/>
      <c r="BB51" s="40"/>
    </row>
    <row r="52" spans="1:54" s="23" customFormat="1" ht="15.75" customHeight="1" x14ac:dyDescent="0.25">
      <c r="A52" s="578" t="s">
        <v>32</v>
      </c>
      <c r="B52" s="627" t="s">
        <v>105</v>
      </c>
      <c r="C52" s="51"/>
      <c r="D52" s="51"/>
      <c r="E52" s="80"/>
      <c r="F52" s="80"/>
      <c r="G52" s="51"/>
      <c r="H52" s="80"/>
      <c r="I52" s="606"/>
      <c r="J52" s="607"/>
      <c r="K52" s="298"/>
      <c r="L52" s="182"/>
      <c r="M52" s="24"/>
      <c r="N52" s="24"/>
      <c r="O52" s="24"/>
      <c r="P52" s="24"/>
      <c r="Q52" s="24"/>
      <c r="R52" s="51"/>
      <c r="S52" s="51"/>
      <c r="T52" s="51"/>
      <c r="U52" s="51"/>
      <c r="V52" s="51"/>
      <c r="W52" s="51"/>
      <c r="X52" s="51"/>
      <c r="Y52" s="51"/>
      <c r="Z52" s="580"/>
      <c r="AA52" s="581"/>
      <c r="AB52" s="581"/>
      <c r="AC52" s="581"/>
      <c r="AD52" s="582"/>
      <c r="AE52" s="182"/>
      <c r="AF52" s="182"/>
      <c r="AG52" s="43"/>
      <c r="AH52" s="43"/>
      <c r="AI52" s="43"/>
      <c r="AK52" s="45"/>
      <c r="AL52" s="45"/>
      <c r="AM52" s="43"/>
      <c r="AN52" s="43"/>
      <c r="AO52" s="44"/>
      <c r="AP52" s="43"/>
      <c r="AQ52" s="24"/>
      <c r="AR52" s="38"/>
      <c r="AS52" s="38"/>
      <c r="AT52" s="324"/>
      <c r="AU52" s="371"/>
      <c r="AV52" s="38"/>
      <c r="AW52" s="255"/>
      <c r="AX52" s="255"/>
      <c r="AY52" s="255"/>
      <c r="AZ52" s="255"/>
      <c r="BA52" s="255"/>
      <c r="BB52" s="40"/>
    </row>
    <row r="53" spans="1:54" s="23" customFormat="1" ht="15.75" customHeight="1" x14ac:dyDescent="0.25">
      <c r="A53" s="579"/>
      <c r="B53" s="628"/>
      <c r="C53" s="43"/>
      <c r="D53" s="43"/>
      <c r="E53" s="205">
        <v>72</v>
      </c>
      <c r="F53" s="205"/>
      <c r="G53" s="43"/>
      <c r="H53" s="205"/>
      <c r="I53" s="608"/>
      <c r="J53" s="609"/>
      <c r="K53" s="300"/>
      <c r="L53" s="62"/>
      <c r="M53" s="45"/>
      <c r="N53" s="45"/>
      <c r="O53" s="45"/>
      <c r="P53" s="45"/>
      <c r="Q53" s="28"/>
      <c r="R53" s="29"/>
      <c r="S53" s="29"/>
      <c r="T53" s="29"/>
      <c r="U53" s="29"/>
      <c r="V53" s="29"/>
      <c r="W53" s="29"/>
      <c r="X53" s="29"/>
      <c r="Y53" s="29"/>
      <c r="Z53" s="583">
        <v>72</v>
      </c>
      <c r="AA53" s="584"/>
      <c r="AB53" s="584"/>
      <c r="AC53" s="584"/>
      <c r="AD53" s="688"/>
      <c r="AE53" s="62"/>
      <c r="AF53" s="61"/>
      <c r="AG53" s="43"/>
      <c r="AH53" s="43"/>
      <c r="AI53" s="43"/>
      <c r="AK53" s="45"/>
      <c r="AL53" s="45"/>
      <c r="AM53" s="43"/>
      <c r="AN53" s="43"/>
      <c r="AO53" s="44"/>
      <c r="AP53" s="43"/>
      <c r="AQ53" s="28"/>
      <c r="AR53" s="40"/>
      <c r="AS53" s="40"/>
      <c r="AT53" s="325"/>
      <c r="AU53" s="372"/>
      <c r="AV53" s="40"/>
      <c r="AW53" s="589" t="s">
        <v>100</v>
      </c>
      <c r="AX53" s="589"/>
      <c r="AY53" s="589"/>
      <c r="AZ53" s="589"/>
      <c r="BA53" s="589"/>
      <c r="BB53" s="590"/>
    </row>
    <row r="54" spans="1:54" s="23" customFormat="1" ht="14.25" customHeight="1" x14ac:dyDescent="0.25">
      <c r="A54" s="578"/>
      <c r="B54" s="616" t="s">
        <v>99</v>
      </c>
      <c r="C54" s="200">
        <f>SUM(C2+C24,C26,C28,C30,C32,C34,C36,C38,C40,C42,C44,C46,C48,C50)</f>
        <v>402</v>
      </c>
      <c r="D54" s="200">
        <f>SUM(D24,D26,D28,D30,D34,D36,D42,D44,D50)</f>
        <v>82</v>
      </c>
      <c r="E54" s="186">
        <f>SUM(E32,E42,E44,E46,E48,E50)</f>
        <v>100</v>
      </c>
      <c r="F54" s="186">
        <f>SUM(F24:F51)</f>
        <v>220</v>
      </c>
      <c r="G54" s="200"/>
      <c r="H54" s="186"/>
      <c r="I54" s="580">
        <f>SUM(I24,I26,I28,I30,I34,I36,I42,I44,I50)</f>
        <v>82</v>
      </c>
      <c r="J54" s="582"/>
      <c r="K54" s="24"/>
      <c r="L54" s="24"/>
      <c r="M54" s="24"/>
      <c r="N54" s="24"/>
      <c r="O54" s="24"/>
      <c r="P54" s="24"/>
      <c r="Q54" s="24"/>
      <c r="R54" s="200"/>
      <c r="S54" s="200"/>
      <c r="T54" s="200"/>
      <c r="U54" s="200"/>
      <c r="V54" s="200"/>
      <c r="W54" s="200"/>
      <c r="X54" s="200"/>
      <c r="Y54" s="200"/>
      <c r="Z54" s="580">
        <f>SUM(Z32,Z42,Z44,Z46,Z48,Z50)</f>
        <v>100</v>
      </c>
      <c r="AA54" s="581"/>
      <c r="AB54" s="581"/>
      <c r="AC54" s="581"/>
      <c r="AD54" s="582"/>
      <c r="AE54" s="200"/>
      <c r="AF54" s="187"/>
      <c r="AG54" s="200"/>
      <c r="AH54" s="200"/>
      <c r="AI54" s="200"/>
      <c r="AJ54" s="33"/>
      <c r="AK54" s="24"/>
      <c r="AL54" s="24"/>
      <c r="AM54" s="200"/>
      <c r="AN54" s="612"/>
      <c r="AO54" s="624"/>
      <c r="AP54" s="612"/>
      <c r="AQ54" s="24"/>
      <c r="AR54" s="38"/>
      <c r="AS54" s="38"/>
      <c r="AT54" s="38"/>
      <c r="AU54" s="38"/>
      <c r="AV54" s="38"/>
      <c r="AW54" s="589" t="s">
        <v>101</v>
      </c>
      <c r="AX54" s="589"/>
      <c r="AY54" s="589"/>
      <c r="AZ54" s="589"/>
      <c r="BA54" s="589"/>
      <c r="BB54" s="590"/>
    </row>
    <row r="55" spans="1:54" s="23" customFormat="1" ht="18" customHeight="1" x14ac:dyDescent="0.25">
      <c r="A55" s="579"/>
      <c r="B55" s="617"/>
      <c r="C55" s="43">
        <f>SUM(C25,C27,C29,C31,C33,C35,C37,C39,C41,C43,C45,C47,C49)</f>
        <v>128</v>
      </c>
      <c r="D55" s="29">
        <f>SUM(D25,D27,D29,D31,D35,D37,D41,D43,D45)</f>
        <v>62</v>
      </c>
      <c r="E55" s="188">
        <f>SUM(E33,E39,E41,E43,E45,E47,E51,E53)</f>
        <v>140</v>
      </c>
      <c r="F55" s="188"/>
      <c r="G55" s="29"/>
      <c r="H55" s="188"/>
      <c r="I55" s="583">
        <f>SUM(I25,I27,I29,I31,I35,I37,I41,I43,I45)</f>
        <v>62</v>
      </c>
      <c r="J55" s="688"/>
      <c r="K55" s="28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SUM(Z33,Z39,Z41,Z43,Z45,Z47,Z51,Z53)</f>
        <v>140</v>
      </c>
      <c r="AA55" s="584"/>
      <c r="AB55" s="584"/>
      <c r="AC55" s="584"/>
      <c r="AD55" s="688"/>
      <c r="AE55" s="29"/>
      <c r="AF55" s="189"/>
      <c r="AG55" s="29"/>
      <c r="AH55" s="29"/>
      <c r="AI55" s="29"/>
      <c r="AJ55" s="30"/>
      <c r="AK55" s="28"/>
      <c r="AL55" s="28"/>
      <c r="AM55" s="29"/>
      <c r="AN55" s="613"/>
      <c r="AO55" s="625"/>
      <c r="AP55" s="608"/>
      <c r="AQ55" s="28"/>
      <c r="AR55" s="40"/>
      <c r="AS55" s="40"/>
      <c r="AT55" s="40"/>
      <c r="AU55" s="40"/>
      <c r="AV55" s="40"/>
      <c r="AW55" s="589" t="s">
        <v>102</v>
      </c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/>
      <c r="C56" s="200"/>
      <c r="D56" s="186"/>
      <c r="E56" s="186"/>
      <c r="F56" s="186"/>
      <c r="G56" s="200"/>
      <c r="H56" s="186"/>
      <c r="I56" s="606" t="s">
        <v>106</v>
      </c>
      <c r="J56" s="607"/>
      <c r="K56" s="607"/>
      <c r="L56" s="24"/>
      <c r="M56" s="24"/>
      <c r="N56" s="24"/>
      <c r="O56" s="24"/>
      <c r="P56" s="24"/>
      <c r="Q56" s="24"/>
      <c r="R56" s="200"/>
      <c r="S56" s="200"/>
      <c r="T56" s="200"/>
      <c r="U56" s="200"/>
      <c r="V56" s="200"/>
      <c r="W56" s="200"/>
      <c r="X56" s="200"/>
      <c r="Y56" s="200"/>
      <c r="Z56" s="606" t="s">
        <v>107</v>
      </c>
      <c r="AA56" s="607"/>
      <c r="AB56" s="607"/>
      <c r="AC56" s="607"/>
      <c r="AD56" s="607"/>
      <c r="AE56" s="604"/>
      <c r="AF56" s="200"/>
      <c r="AG56" s="200"/>
      <c r="AH56" s="200"/>
      <c r="AI56" s="200"/>
      <c r="AJ56" s="33"/>
      <c r="AK56" s="24"/>
      <c r="AL56" s="24"/>
      <c r="AM56" s="200"/>
      <c r="AN56" s="612"/>
      <c r="AO56" s="612"/>
      <c r="AP56" s="612"/>
      <c r="AQ56" s="277"/>
      <c r="AR56" s="316"/>
      <c r="AS56" s="316"/>
      <c r="AT56" s="316"/>
      <c r="AU56" s="316"/>
      <c r="AV56" s="316"/>
      <c r="AW56" s="718" t="s">
        <v>141</v>
      </c>
      <c r="AX56" s="718"/>
      <c r="AY56" s="718"/>
      <c r="AZ56" s="718"/>
      <c r="BA56" s="718"/>
      <c r="BB56" s="719"/>
    </row>
    <row r="57" spans="1:54" s="23" customFormat="1" ht="27.75" customHeight="1" x14ac:dyDescent="0.25">
      <c r="A57" s="579"/>
      <c r="B57" s="617"/>
      <c r="C57" s="29"/>
      <c r="D57" s="188"/>
      <c r="E57" s="188"/>
      <c r="F57" s="188"/>
      <c r="G57" s="63"/>
      <c r="H57" s="127"/>
      <c r="I57" s="608"/>
      <c r="J57" s="609"/>
      <c r="K57" s="609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605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08"/>
      <c r="AQ57" s="278"/>
      <c r="AR57" s="317"/>
      <c r="AS57" s="317"/>
      <c r="AT57" s="317"/>
      <c r="AU57" s="317"/>
      <c r="AV57" s="317"/>
      <c r="AW57" s="591" t="s">
        <v>142</v>
      </c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178"/>
      <c r="B58" s="578"/>
      <c r="C58" s="616"/>
      <c r="D58" s="200"/>
      <c r="E58" s="200"/>
      <c r="F58" s="51"/>
      <c r="G58" s="51"/>
      <c r="H58" s="51"/>
      <c r="I58" s="51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679" t="s">
        <v>103</v>
      </c>
      <c r="AO58" s="680"/>
      <c r="AP58" s="680"/>
      <c r="AQ58" s="716"/>
      <c r="AR58" s="716"/>
      <c r="AS58" s="716"/>
      <c r="AT58" s="717" t="s">
        <v>103</v>
      </c>
      <c r="AU58" s="716"/>
      <c r="AV58" s="716"/>
      <c r="AW58" s="680"/>
      <c r="AX58" s="680"/>
      <c r="AY58" s="680"/>
      <c r="AZ58" s="200"/>
      <c r="BA58" s="200"/>
      <c r="BB58" s="200"/>
    </row>
    <row r="59" spans="1:54" s="23" customFormat="1" ht="13.5" hidden="1" customHeight="1" x14ac:dyDescent="0.25">
      <c r="A59" s="179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178"/>
      <c r="B60" s="578"/>
      <c r="C60" s="616"/>
      <c r="D60" s="200"/>
      <c r="E60" s="200"/>
      <c r="F60" s="51"/>
      <c r="G60" s="51"/>
      <c r="H60" s="51"/>
      <c r="I60" s="51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00"/>
      <c r="BA60" s="200"/>
      <c r="BB60" s="200"/>
    </row>
    <row r="61" spans="1:54" s="23" customFormat="1" ht="6" hidden="1" customHeight="1" x14ac:dyDescent="0.25">
      <c r="A61" s="179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3"/>
      <c r="AO62" s="483"/>
      <c r="AP62" s="483"/>
      <c r="AQ62" s="483"/>
      <c r="AR62" s="483"/>
      <c r="AS62" s="483"/>
      <c r="AT62" s="483"/>
      <c r="AU62" s="483"/>
      <c r="AV62" s="483"/>
      <c r="AW62" s="483"/>
      <c r="AX62" s="483"/>
      <c r="AY62" s="483"/>
      <c r="AZ62" s="486"/>
      <c r="BA62" s="486"/>
      <c r="BB62" s="486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195"/>
      <c r="B64" s="196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196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195"/>
    </row>
    <row r="66" spans="1:55" s="75" customFormat="1" ht="20.100000000000001" customHeight="1" x14ac:dyDescent="0.3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196"/>
      <c r="AS66" s="196"/>
      <c r="AT66" s="195"/>
    </row>
    <row r="67" spans="1:55" s="75" customFormat="1" ht="20.100000000000001" customHeight="1" x14ac:dyDescent="0.3">
      <c r="A67" s="196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195"/>
    </row>
    <row r="68" spans="1:55" s="184" customFormat="1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s="184" customFormat="1" ht="20.100000000000001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685"/>
      <c r="AN69" s="685"/>
      <c r="AO69" s="685"/>
      <c r="AP69" s="685"/>
      <c r="AQ69" s="685"/>
      <c r="AR69" s="685"/>
      <c r="AS69" s="685"/>
      <c r="AT69" s="685"/>
      <c r="AU69" s="685"/>
      <c r="AV69" s="685"/>
      <c r="AW69" s="685"/>
      <c r="AX69" s="685"/>
      <c r="AY69" s="685"/>
      <c r="AZ69" s="685"/>
      <c r="BA69" s="156"/>
      <c r="BB69" s="157"/>
      <c r="BC69" s="157"/>
    </row>
    <row r="70" spans="1:55" s="184" customFormat="1" ht="20.100000000000001" customHeight="1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85"/>
      <c r="BB70" s="156"/>
      <c r="BC70" s="156"/>
    </row>
    <row r="71" spans="1:55" s="184" customFormat="1" ht="4.5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157"/>
    </row>
    <row r="72" spans="1:55" ht="21" customHeight="1" x14ac:dyDescent="0.3">
      <c r="A72" s="8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6"/>
      <c r="AN72" s="156"/>
      <c r="AO72" s="156"/>
      <c r="AP72" s="156"/>
      <c r="AQ72" s="156" t="s">
        <v>139</v>
      </c>
      <c r="AR72" s="687" t="s">
        <v>123</v>
      </c>
      <c r="AS72" s="687"/>
      <c r="AT72" s="687"/>
      <c r="AU72" s="687"/>
      <c r="AV72" s="687"/>
      <c r="AW72" s="687"/>
      <c r="AX72" s="687"/>
      <c r="AY72" s="687"/>
      <c r="AZ72" s="687"/>
      <c r="BA72" s="274"/>
      <c r="BB72" s="156"/>
      <c r="BC72" s="157"/>
    </row>
    <row r="73" spans="1:55" ht="21" customHeight="1" x14ac:dyDescent="0.3">
      <c r="A73" s="8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6"/>
      <c r="AN73" s="156"/>
      <c r="AO73" s="156"/>
      <c r="AP73" s="156"/>
      <c r="AQ73" s="156"/>
      <c r="AR73" s="687" t="s">
        <v>178</v>
      </c>
      <c r="AS73" s="687"/>
      <c r="AT73" s="687"/>
      <c r="AU73" s="687"/>
      <c r="AV73" s="687"/>
      <c r="AW73" s="687"/>
      <c r="AX73" s="687"/>
      <c r="AY73" s="687"/>
      <c r="AZ73" s="687"/>
      <c r="BA73" s="274"/>
      <c r="BB73" s="156"/>
      <c r="BC73" s="156"/>
    </row>
    <row r="74" spans="1:55" ht="21" customHeight="1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8"/>
      <c r="AN74" s="88"/>
      <c r="AO74" s="88"/>
      <c r="AP74" s="88"/>
      <c r="AQ74" s="88"/>
      <c r="AR74" s="477"/>
      <c r="AS74" s="477"/>
      <c r="AT74" s="477"/>
      <c r="AU74" s="477"/>
      <c r="AV74" s="729" t="s">
        <v>179</v>
      </c>
      <c r="AW74" s="729"/>
      <c r="AX74" s="729"/>
      <c r="AY74" s="729"/>
      <c r="AZ74" s="729"/>
      <c r="BA74" s="729"/>
      <c r="BB74" s="88"/>
      <c r="BC74" s="88"/>
    </row>
    <row r="75" spans="1:55" s="482" customFormat="1" ht="21" customHeight="1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484"/>
      <c r="AN75" s="484"/>
      <c r="AO75" s="484"/>
      <c r="AP75" s="484"/>
      <c r="AQ75" s="484"/>
      <c r="AR75" s="484"/>
      <c r="AS75" s="484"/>
      <c r="AT75" s="484"/>
      <c r="AU75" s="484"/>
      <c r="AV75" s="484"/>
      <c r="AW75" s="484"/>
      <c r="AX75" s="484"/>
      <c r="AY75" s="484"/>
      <c r="AZ75" s="484"/>
      <c r="BA75" s="484"/>
      <c r="BB75" s="484"/>
      <c r="BC75" s="484"/>
    </row>
    <row r="76" spans="1:55" ht="21" customHeight="1" x14ac:dyDescent="0.25">
      <c r="A76" s="730" t="s">
        <v>197</v>
      </c>
      <c r="B76" s="730"/>
      <c r="C76" s="730"/>
      <c r="D76" s="730"/>
      <c r="E76" s="730"/>
      <c r="F76" s="730"/>
      <c r="G76" s="730"/>
      <c r="H76" s="730"/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730"/>
      <c r="AA76" s="730"/>
      <c r="AB76" s="730"/>
      <c r="AC76" s="730"/>
      <c r="AD76" s="730"/>
      <c r="AE76" s="730"/>
      <c r="AF76" s="730"/>
      <c r="AG76" s="730"/>
      <c r="AH76" s="730"/>
      <c r="AI76" s="730"/>
      <c r="AJ76" s="730"/>
      <c r="AK76" s="730"/>
      <c r="AL76" s="730"/>
      <c r="AM76" s="730"/>
      <c r="AN76" s="730"/>
      <c r="AO76" s="730"/>
      <c r="AP76" s="730"/>
      <c r="AQ76" s="730"/>
      <c r="AR76" s="730"/>
      <c r="AS76" s="730"/>
      <c r="AT76" s="730"/>
      <c r="AU76" s="730"/>
      <c r="AV76" s="730"/>
      <c r="AW76" s="730"/>
      <c r="AX76" s="730"/>
      <c r="AY76" s="730"/>
      <c r="AZ76" s="730"/>
      <c r="BA76" s="730"/>
      <c r="BB76" s="730"/>
      <c r="BC76" s="730"/>
    </row>
    <row r="77" spans="1:55" ht="21" customHeight="1" x14ac:dyDescent="0.25">
      <c r="A77" s="730" t="s">
        <v>134</v>
      </c>
      <c r="B77" s="730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0"/>
      <c r="N77" s="730"/>
      <c r="O77" s="730"/>
      <c r="P77" s="730"/>
      <c r="Q77" s="730"/>
      <c r="R77" s="730"/>
      <c r="S77" s="730"/>
      <c r="T77" s="730"/>
      <c r="U77" s="730"/>
      <c r="V77" s="730"/>
      <c r="W77" s="730"/>
      <c r="X77" s="730"/>
      <c r="Y77" s="730"/>
      <c r="Z77" s="730"/>
      <c r="AA77" s="730"/>
      <c r="AB77" s="730"/>
      <c r="AC77" s="730"/>
      <c r="AD77" s="730"/>
      <c r="AE77" s="730"/>
      <c r="AF77" s="730"/>
      <c r="AG77" s="730"/>
      <c r="AH77" s="730"/>
      <c r="AI77" s="730"/>
      <c r="AJ77" s="730"/>
      <c r="AK77" s="730"/>
      <c r="AL77" s="730"/>
      <c r="AM77" s="730"/>
      <c r="AN77" s="730"/>
      <c r="AO77" s="730"/>
      <c r="AP77" s="730"/>
      <c r="AQ77" s="730"/>
      <c r="AR77" s="730"/>
      <c r="AS77" s="730"/>
      <c r="AT77" s="730"/>
      <c r="AU77" s="730"/>
      <c r="AV77" s="730"/>
      <c r="AW77" s="730"/>
      <c r="AX77" s="730"/>
      <c r="AY77" s="730"/>
      <c r="AZ77" s="730"/>
      <c r="BA77" s="730"/>
      <c r="BB77" s="730"/>
      <c r="BC77" s="730"/>
    </row>
    <row r="78" spans="1:55" ht="21" customHeight="1" x14ac:dyDescent="0.25">
      <c r="A78" s="686" t="s">
        <v>138</v>
      </c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  <c r="BC78" s="686"/>
    </row>
    <row r="79" spans="1:55" ht="21" customHeight="1" x14ac:dyDescent="0.25">
      <c r="A79" s="686" t="s">
        <v>131</v>
      </c>
      <c r="B79" s="686"/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6"/>
      <c r="AU79" s="686"/>
      <c r="AV79" s="686"/>
      <c r="AW79" s="686"/>
      <c r="AX79" s="686"/>
      <c r="AY79" s="686"/>
      <c r="AZ79" s="686"/>
      <c r="BA79" s="686"/>
      <c r="BB79" s="686"/>
      <c r="BC79" s="159"/>
    </row>
    <row r="80" spans="1:55" ht="21" customHeight="1" x14ac:dyDescent="0.25">
      <c r="A80" s="686" t="s">
        <v>197</v>
      </c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686"/>
      <c r="S80" s="686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6"/>
      <c r="AU80" s="686"/>
      <c r="AV80" s="686"/>
      <c r="AW80" s="686"/>
      <c r="AX80" s="686"/>
      <c r="AY80" s="686"/>
      <c r="AZ80" s="686"/>
      <c r="BA80" s="686"/>
      <c r="BB80" s="686"/>
      <c r="BC80" s="686"/>
    </row>
    <row r="81" spans="1:55" ht="21" customHeight="1" x14ac:dyDescent="0.25">
      <c r="A81" s="686" t="s">
        <v>117</v>
      </c>
      <c r="B81" s="686"/>
      <c r="C81" s="686"/>
      <c r="D81" s="686"/>
      <c r="E81" s="686"/>
      <c r="F81" s="686"/>
      <c r="G81" s="686"/>
      <c r="H81" s="686"/>
      <c r="I81" s="686"/>
      <c r="J81" s="686"/>
      <c r="K81" s="686"/>
      <c r="L81" s="686"/>
      <c r="M81" s="686"/>
      <c r="N81" s="686"/>
      <c r="O81" s="686"/>
      <c r="P81" s="686"/>
      <c r="Q81" s="686"/>
      <c r="R81" s="686"/>
      <c r="S81" s="686"/>
      <c r="T81" s="686"/>
      <c r="U81" s="686"/>
      <c r="V81" s="686"/>
      <c r="W81" s="686"/>
      <c r="X81" s="686"/>
      <c r="Y81" s="686"/>
      <c r="Z81" s="686"/>
      <c r="AA81" s="686"/>
      <c r="AB81" s="686"/>
      <c r="AC81" s="686"/>
      <c r="AD81" s="686"/>
      <c r="AE81" s="686"/>
      <c r="AF81" s="686"/>
      <c r="AG81" s="686"/>
      <c r="AH81" s="686"/>
      <c r="AI81" s="686"/>
      <c r="AJ81" s="686"/>
      <c r="AK81" s="686"/>
      <c r="AL81" s="686"/>
      <c r="AM81" s="686"/>
      <c r="AN81" s="686"/>
      <c r="AO81" s="686"/>
      <c r="AP81" s="686"/>
      <c r="AQ81" s="686"/>
      <c r="AR81" s="686"/>
      <c r="AS81" s="686"/>
      <c r="AT81" s="686"/>
      <c r="AU81" s="686"/>
      <c r="AV81" s="686"/>
      <c r="AW81" s="686"/>
      <c r="AX81" s="686"/>
      <c r="AY81" s="686"/>
      <c r="AZ81" s="686"/>
      <c r="BA81" s="686"/>
      <c r="BB81" s="686"/>
      <c r="BC81" s="686"/>
    </row>
    <row r="82" spans="1:55" ht="21" customHeight="1" x14ac:dyDescent="0.25">
      <c r="A82" s="686" t="s">
        <v>118</v>
      </c>
      <c r="B82" s="686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6"/>
      <c r="AK82" s="686"/>
      <c r="AL82" s="686"/>
      <c r="AM82" s="686"/>
      <c r="AN82" s="686"/>
      <c r="AO82" s="686"/>
      <c r="AP82" s="686"/>
      <c r="AQ82" s="686"/>
      <c r="AR82" s="686"/>
      <c r="AS82" s="686"/>
      <c r="AT82" s="686"/>
      <c r="AU82" s="686"/>
      <c r="AV82" s="686"/>
      <c r="AW82" s="686"/>
      <c r="AX82" s="686"/>
      <c r="AY82" s="686"/>
      <c r="AZ82" s="686"/>
      <c r="BA82" s="686"/>
      <c r="BB82" s="686"/>
      <c r="BC82" s="686"/>
    </row>
    <row r="83" spans="1:55" ht="18.75" x14ac:dyDescent="0.25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</row>
    <row r="84" spans="1:55" ht="15" customHeight="1" x14ac:dyDescent="0.25">
      <c r="A84" s="639"/>
      <c r="B84" s="640"/>
      <c r="C84" s="621" t="s">
        <v>0</v>
      </c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2"/>
      <c r="AK84" s="622"/>
      <c r="AL84" s="622"/>
      <c r="AM84" s="622"/>
      <c r="AN84" s="622"/>
      <c r="AO84" s="622"/>
      <c r="AP84" s="622"/>
      <c r="AQ84" s="622"/>
      <c r="AR84" s="622"/>
      <c r="AS84" s="622"/>
      <c r="AT84" s="622"/>
      <c r="AU84" s="622"/>
      <c r="AV84" s="622"/>
      <c r="AW84" s="622"/>
      <c r="AX84" s="622"/>
      <c r="AY84" s="85"/>
      <c r="AZ84" s="85"/>
      <c r="BA84" s="85"/>
      <c r="BB84" s="85"/>
      <c r="BC84" s="89"/>
    </row>
    <row r="85" spans="1:55" ht="43.5" x14ac:dyDescent="0.25">
      <c r="A85" s="641" t="s">
        <v>1</v>
      </c>
      <c r="B85" s="642"/>
      <c r="C85" s="621" t="s">
        <v>2</v>
      </c>
      <c r="D85" s="622"/>
      <c r="E85" s="622"/>
      <c r="F85" s="623"/>
      <c r="G85" s="621" t="s">
        <v>3</v>
      </c>
      <c r="H85" s="622"/>
      <c r="I85" s="622"/>
      <c r="J85" s="622"/>
      <c r="K85" s="622"/>
      <c r="L85" s="621" t="s">
        <v>4</v>
      </c>
      <c r="M85" s="622"/>
      <c r="N85" s="622"/>
      <c r="O85" s="623"/>
      <c r="P85" s="621" t="s">
        <v>5</v>
      </c>
      <c r="Q85" s="622"/>
      <c r="R85" s="622"/>
      <c r="S85" s="623"/>
      <c r="T85" s="621" t="s">
        <v>6</v>
      </c>
      <c r="U85" s="622"/>
      <c r="V85" s="622"/>
      <c r="W85" s="622"/>
      <c r="X85" s="623"/>
      <c r="Y85" s="621" t="s">
        <v>7</v>
      </c>
      <c r="Z85" s="622"/>
      <c r="AA85" s="622"/>
      <c r="AB85" s="623"/>
      <c r="AC85" s="621" t="s">
        <v>8</v>
      </c>
      <c r="AD85" s="622"/>
      <c r="AE85" s="622"/>
      <c r="AF85" s="623"/>
      <c r="AG85" s="621" t="s">
        <v>9</v>
      </c>
      <c r="AH85" s="622"/>
      <c r="AI85" s="622"/>
      <c r="AJ85" s="622"/>
      <c r="AK85" s="623"/>
      <c r="AL85" s="621" t="s">
        <v>10</v>
      </c>
      <c r="AM85" s="622"/>
      <c r="AN85" s="622"/>
      <c r="AO85" s="623"/>
      <c r="AP85" s="621" t="s">
        <v>11</v>
      </c>
      <c r="AQ85" s="622"/>
      <c r="AR85" s="622"/>
      <c r="AS85" s="623"/>
      <c r="AT85" s="643" t="s">
        <v>12</v>
      </c>
      <c r="AU85" s="643"/>
      <c r="AV85" s="643"/>
      <c r="AW85" s="643"/>
      <c r="AX85" s="643"/>
      <c r="AY85" s="288" t="s">
        <v>13</v>
      </c>
      <c r="AZ85" s="289" t="s">
        <v>14</v>
      </c>
      <c r="BA85" s="289" t="s">
        <v>15</v>
      </c>
      <c r="BB85" s="290" t="s">
        <v>201</v>
      </c>
      <c r="BC85" s="129" t="s">
        <v>17</v>
      </c>
    </row>
    <row r="86" spans="1:55" x14ac:dyDescent="0.25">
      <c r="A86" s="644"/>
      <c r="B86" s="645"/>
      <c r="C86" s="7" t="s">
        <v>18</v>
      </c>
      <c r="D86" s="7" t="s">
        <v>19</v>
      </c>
      <c r="E86" s="7" t="s">
        <v>20</v>
      </c>
      <c r="F86" s="7" t="s">
        <v>21</v>
      </c>
      <c r="G86" s="7" t="s">
        <v>22</v>
      </c>
      <c r="H86" s="7" t="s">
        <v>23</v>
      </c>
      <c r="I86" s="7" t="s">
        <v>24</v>
      </c>
      <c r="J86" s="7" t="s">
        <v>25</v>
      </c>
      <c r="K86" s="7" t="s">
        <v>26</v>
      </c>
      <c r="L86" s="7" t="s">
        <v>27</v>
      </c>
      <c r="M86" s="7" t="s">
        <v>28</v>
      </c>
      <c r="N86" s="7" t="s">
        <v>29</v>
      </c>
      <c r="O86" s="7" t="s">
        <v>30</v>
      </c>
      <c r="P86" s="7" t="s">
        <v>31</v>
      </c>
      <c r="Q86" s="7" t="s">
        <v>32</v>
      </c>
      <c r="R86" s="7" t="s">
        <v>33</v>
      </c>
      <c r="S86" s="7" t="s">
        <v>34</v>
      </c>
      <c r="T86" s="7" t="s">
        <v>35</v>
      </c>
      <c r="U86" s="7" t="s">
        <v>36</v>
      </c>
      <c r="V86" s="7" t="s">
        <v>37</v>
      </c>
      <c r="W86" s="7" t="s">
        <v>38</v>
      </c>
      <c r="X86" s="7" t="s">
        <v>39</v>
      </c>
      <c r="Y86" s="7" t="s">
        <v>40</v>
      </c>
      <c r="Z86" s="7" t="s">
        <v>41</v>
      </c>
      <c r="AA86" s="7" t="s">
        <v>42</v>
      </c>
      <c r="AB86" s="7" t="s">
        <v>43</v>
      </c>
      <c r="AC86" s="7" t="s">
        <v>44</v>
      </c>
      <c r="AD86" s="7" t="s">
        <v>45</v>
      </c>
      <c r="AE86" s="7" t="s">
        <v>46</v>
      </c>
      <c r="AF86" s="7" t="s">
        <v>47</v>
      </c>
      <c r="AG86" s="7" t="s">
        <v>48</v>
      </c>
      <c r="AH86" s="7" t="s">
        <v>49</v>
      </c>
      <c r="AI86" s="7" t="s">
        <v>50</v>
      </c>
      <c r="AJ86" s="7" t="s">
        <v>51</v>
      </c>
      <c r="AK86" s="7" t="s">
        <v>52</v>
      </c>
      <c r="AL86" s="7" t="s">
        <v>53</v>
      </c>
      <c r="AM86" s="7" t="s">
        <v>54</v>
      </c>
      <c r="AN86" s="7" t="s">
        <v>55</v>
      </c>
      <c r="AO86" s="7" t="s">
        <v>56</v>
      </c>
      <c r="AP86" s="7" t="s">
        <v>57</v>
      </c>
      <c r="AQ86" s="7" t="s">
        <v>58</v>
      </c>
      <c r="AR86" s="7" t="s">
        <v>59</v>
      </c>
      <c r="AS86" s="7" t="s">
        <v>60</v>
      </c>
      <c r="AT86" s="7" t="s">
        <v>61</v>
      </c>
      <c r="AU86" s="7" t="s">
        <v>62</v>
      </c>
      <c r="AV86" s="7" t="s">
        <v>63</v>
      </c>
      <c r="AW86" s="7" t="s">
        <v>64</v>
      </c>
      <c r="AX86" s="7" t="s">
        <v>65</v>
      </c>
      <c r="AY86" s="3"/>
      <c r="AZ86" s="5"/>
      <c r="BA86" s="4"/>
      <c r="BB86" s="5"/>
      <c r="BC86" s="5"/>
    </row>
    <row r="87" spans="1:55" ht="21.75" customHeight="1" x14ac:dyDescent="0.25">
      <c r="A87" s="8"/>
      <c r="B87" s="198" t="s">
        <v>108</v>
      </c>
      <c r="C87" s="7" t="s">
        <v>67</v>
      </c>
      <c r="D87" s="7" t="s">
        <v>67</v>
      </c>
      <c r="E87" s="7" t="s">
        <v>67</v>
      </c>
      <c r="F87" s="7" t="s">
        <v>67</v>
      </c>
      <c r="G87" s="7" t="s">
        <v>68</v>
      </c>
      <c r="H87" s="7" t="s">
        <v>68</v>
      </c>
      <c r="I87" s="7" t="s">
        <v>68</v>
      </c>
      <c r="J87" s="7" t="s">
        <v>69</v>
      </c>
      <c r="K87" s="7" t="s">
        <v>67</v>
      </c>
      <c r="L87" s="7" t="s">
        <v>67</v>
      </c>
      <c r="M87" s="7" t="s">
        <v>67</v>
      </c>
      <c r="N87" s="7" t="s">
        <v>67</v>
      </c>
      <c r="O87" s="7" t="s">
        <v>67</v>
      </c>
      <c r="P87" s="7" t="s">
        <v>67</v>
      </c>
      <c r="Q87" s="7" t="s">
        <v>67</v>
      </c>
      <c r="R87" s="7" t="s">
        <v>67</v>
      </c>
      <c r="S87" s="7" t="s">
        <v>67</v>
      </c>
      <c r="T87" s="7" t="s">
        <v>67</v>
      </c>
      <c r="U87" s="7" t="s">
        <v>67</v>
      </c>
      <c r="V87" s="7" t="s">
        <v>67</v>
      </c>
      <c r="W87" s="7" t="s">
        <v>67</v>
      </c>
      <c r="X87" s="7" t="s">
        <v>67</v>
      </c>
      <c r="Y87" s="7" t="s">
        <v>67</v>
      </c>
      <c r="Z87" s="7" t="s">
        <v>67</v>
      </c>
      <c r="AA87" s="7" t="s">
        <v>67</v>
      </c>
      <c r="AB87" s="7" t="s">
        <v>67</v>
      </c>
      <c r="AC87" s="7" t="s">
        <v>67</v>
      </c>
      <c r="AD87" s="7" t="s">
        <v>67</v>
      </c>
      <c r="AE87" s="7" t="s">
        <v>67</v>
      </c>
      <c r="AF87" s="7" t="s">
        <v>68</v>
      </c>
      <c r="AG87" s="7" t="s">
        <v>68</v>
      </c>
      <c r="AH87" s="7" t="s">
        <v>69</v>
      </c>
      <c r="AI87" s="7" t="s">
        <v>111</v>
      </c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10"/>
      <c r="AY87" s="287" t="s">
        <v>112</v>
      </c>
      <c r="AZ87" s="287" t="s">
        <v>44</v>
      </c>
      <c r="BA87" s="287" t="s">
        <v>19</v>
      </c>
      <c r="BB87" s="287" t="s">
        <v>18</v>
      </c>
      <c r="BC87" s="10" t="s">
        <v>113</v>
      </c>
    </row>
    <row r="88" spans="1:55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2"/>
      <c r="AW88" s="12"/>
      <c r="AX88" s="13"/>
      <c r="AY88" s="13"/>
      <c r="AZ88" s="13"/>
      <c r="BA88" s="13"/>
      <c r="BB88" s="13"/>
      <c r="BC88" s="13"/>
    </row>
    <row r="89" spans="1:55" ht="15" customHeight="1" x14ac:dyDescent="0.25">
      <c r="A89" s="646" t="s">
        <v>71</v>
      </c>
      <c r="B89" s="649" t="s">
        <v>72</v>
      </c>
      <c r="C89" s="629" t="s">
        <v>73</v>
      </c>
      <c r="D89" s="629" t="s">
        <v>109</v>
      </c>
      <c r="E89" s="629" t="s">
        <v>110</v>
      </c>
      <c r="F89" s="629" t="s">
        <v>76</v>
      </c>
      <c r="G89" s="652" t="s">
        <v>2</v>
      </c>
      <c r="H89" s="653"/>
      <c r="I89" s="653"/>
      <c r="J89" s="653"/>
      <c r="K89" s="654"/>
      <c r="L89" s="652" t="s">
        <v>3</v>
      </c>
      <c r="M89" s="653"/>
      <c r="N89" s="653"/>
      <c r="O89" s="653"/>
      <c r="P89" s="652" t="s">
        <v>4</v>
      </c>
      <c r="Q89" s="653"/>
      <c r="R89" s="653"/>
      <c r="S89" s="654"/>
      <c r="T89" s="652" t="s">
        <v>5</v>
      </c>
      <c r="U89" s="653"/>
      <c r="V89" s="653"/>
      <c r="W89" s="653"/>
      <c r="X89" s="654"/>
      <c r="Y89" s="652" t="s">
        <v>6</v>
      </c>
      <c r="Z89" s="653"/>
      <c r="AA89" s="653"/>
      <c r="AB89" s="654"/>
      <c r="AC89" s="652" t="s">
        <v>7</v>
      </c>
      <c r="AD89" s="653"/>
      <c r="AE89" s="653"/>
      <c r="AF89" s="654"/>
      <c r="AG89" s="652" t="s">
        <v>8</v>
      </c>
      <c r="AH89" s="653"/>
      <c r="AI89" s="653"/>
      <c r="AJ89" s="653"/>
      <c r="AK89" s="654"/>
      <c r="AL89" s="652" t="s">
        <v>9</v>
      </c>
      <c r="AM89" s="653"/>
      <c r="AN89" s="653"/>
      <c r="AO89" s="654"/>
      <c r="AP89" s="652" t="s">
        <v>10</v>
      </c>
      <c r="AQ89" s="653"/>
      <c r="AR89" s="653"/>
      <c r="AS89" s="654"/>
      <c r="AT89" s="652" t="s">
        <v>11</v>
      </c>
      <c r="AU89" s="653"/>
      <c r="AV89" s="653"/>
      <c r="AW89" s="653"/>
      <c r="AX89" s="654"/>
      <c r="AY89" s="652" t="s">
        <v>12</v>
      </c>
      <c r="AZ89" s="653"/>
      <c r="BA89" s="653"/>
      <c r="BB89" s="654"/>
      <c r="BC89" s="14"/>
    </row>
    <row r="90" spans="1:55" x14ac:dyDescent="0.25">
      <c r="A90" s="647"/>
      <c r="B90" s="650"/>
      <c r="C90" s="630"/>
      <c r="D90" s="630"/>
      <c r="E90" s="630"/>
      <c r="F90" s="632"/>
      <c r="G90" s="128">
        <v>1</v>
      </c>
      <c r="H90" s="128">
        <v>8</v>
      </c>
      <c r="I90" s="128">
        <v>15</v>
      </c>
      <c r="J90" s="128">
        <v>22</v>
      </c>
      <c r="K90" s="128">
        <v>29</v>
      </c>
      <c r="L90" s="128">
        <v>6</v>
      </c>
      <c r="M90" s="128">
        <v>13</v>
      </c>
      <c r="N90" s="128">
        <v>20</v>
      </c>
      <c r="O90" s="128">
        <v>27</v>
      </c>
      <c r="P90" s="128">
        <v>3</v>
      </c>
      <c r="Q90" s="128">
        <v>10</v>
      </c>
      <c r="R90" s="128">
        <v>17</v>
      </c>
      <c r="S90" s="128">
        <v>24</v>
      </c>
      <c r="T90" s="16">
        <v>1</v>
      </c>
      <c r="U90" s="16">
        <v>8</v>
      </c>
      <c r="V90" s="16">
        <v>15</v>
      </c>
      <c r="W90" s="16">
        <v>22</v>
      </c>
      <c r="X90" s="16">
        <v>29</v>
      </c>
      <c r="Y90" s="17">
        <v>5</v>
      </c>
      <c r="Z90" s="149">
        <v>12</v>
      </c>
      <c r="AA90" s="149">
        <v>19</v>
      </c>
      <c r="AB90" s="149">
        <v>26</v>
      </c>
      <c r="AC90" s="149">
        <v>2</v>
      </c>
      <c r="AD90" s="149">
        <v>9</v>
      </c>
      <c r="AE90" s="149">
        <v>16</v>
      </c>
      <c r="AF90" s="17">
        <v>23</v>
      </c>
      <c r="AG90" s="17">
        <v>2</v>
      </c>
      <c r="AH90" s="17">
        <v>9</v>
      </c>
      <c r="AI90" s="17">
        <v>16</v>
      </c>
      <c r="AJ90" s="17">
        <v>23</v>
      </c>
      <c r="AK90" s="17">
        <v>30</v>
      </c>
      <c r="AL90" s="17">
        <v>6</v>
      </c>
      <c r="AM90" s="17">
        <v>13</v>
      </c>
      <c r="AN90" s="17">
        <v>20</v>
      </c>
      <c r="AO90" s="17">
        <v>27</v>
      </c>
      <c r="AP90" s="17">
        <v>4</v>
      </c>
      <c r="AQ90" s="17">
        <v>11</v>
      </c>
      <c r="AR90" s="17">
        <v>18</v>
      </c>
      <c r="AS90" s="17">
        <v>25</v>
      </c>
      <c r="AT90" s="17">
        <v>1</v>
      </c>
      <c r="AU90" s="17">
        <v>8</v>
      </c>
      <c r="AV90" s="17">
        <v>15</v>
      </c>
      <c r="AW90" s="17">
        <v>22</v>
      </c>
      <c r="AX90" s="17">
        <v>29</v>
      </c>
      <c r="AY90" s="17">
        <v>6</v>
      </c>
      <c r="AZ90" s="17">
        <v>13</v>
      </c>
      <c r="BA90" s="18">
        <v>20</v>
      </c>
      <c r="BB90" s="19">
        <v>27</v>
      </c>
      <c r="BC90" s="14"/>
    </row>
    <row r="91" spans="1:55" x14ac:dyDescent="0.25">
      <c r="A91" s="647"/>
      <c r="B91" s="650"/>
      <c r="C91" s="630"/>
      <c r="D91" s="630"/>
      <c r="E91" s="630"/>
      <c r="F91" s="632"/>
      <c r="G91" s="128">
        <v>31</v>
      </c>
      <c r="H91" s="128">
        <v>7</v>
      </c>
      <c r="I91" s="128">
        <v>14</v>
      </c>
      <c r="J91" s="128">
        <v>21</v>
      </c>
      <c r="K91" s="128">
        <v>28</v>
      </c>
      <c r="L91" s="128">
        <v>5</v>
      </c>
      <c r="M91" s="128">
        <v>12</v>
      </c>
      <c r="N91" s="128">
        <v>19</v>
      </c>
      <c r="O91" s="128">
        <v>26</v>
      </c>
      <c r="P91" s="128">
        <v>2</v>
      </c>
      <c r="Q91" s="128">
        <v>9</v>
      </c>
      <c r="R91" s="128">
        <v>16</v>
      </c>
      <c r="S91" s="128">
        <v>23</v>
      </c>
      <c r="T91" s="16">
        <v>30</v>
      </c>
      <c r="U91" s="16">
        <v>7</v>
      </c>
      <c r="V91" s="16">
        <v>14</v>
      </c>
      <c r="W91" s="16">
        <v>21</v>
      </c>
      <c r="X91" s="16">
        <v>28</v>
      </c>
      <c r="Y91" s="17">
        <v>4</v>
      </c>
      <c r="Z91" s="17">
        <v>11</v>
      </c>
      <c r="AA91" s="17">
        <v>18</v>
      </c>
      <c r="AB91" s="17">
        <v>25</v>
      </c>
      <c r="AC91" s="17">
        <v>1</v>
      </c>
      <c r="AD91" s="17">
        <v>8</v>
      </c>
      <c r="AE91" s="17">
        <v>15</v>
      </c>
      <c r="AF91" s="17">
        <v>22</v>
      </c>
      <c r="AG91" s="17">
        <v>29</v>
      </c>
      <c r="AH91" s="17">
        <v>7</v>
      </c>
      <c r="AI91" s="17">
        <v>14</v>
      </c>
      <c r="AJ91" s="17">
        <v>21</v>
      </c>
      <c r="AK91" s="17">
        <v>28</v>
      </c>
      <c r="AL91" s="17">
        <v>4</v>
      </c>
      <c r="AM91" s="17">
        <v>11</v>
      </c>
      <c r="AN91" s="17">
        <v>18</v>
      </c>
      <c r="AO91" s="17">
        <v>25</v>
      </c>
      <c r="AP91" s="17">
        <v>2</v>
      </c>
      <c r="AQ91" s="17">
        <v>9</v>
      </c>
      <c r="AR91" s="17">
        <v>16</v>
      </c>
      <c r="AS91" s="17">
        <v>23</v>
      </c>
      <c r="AT91" s="17">
        <v>30</v>
      </c>
      <c r="AU91" s="17">
        <v>6</v>
      </c>
      <c r="AV91" s="17">
        <v>13</v>
      </c>
      <c r="AW91" s="17">
        <v>20</v>
      </c>
      <c r="AX91" s="17">
        <v>27</v>
      </c>
      <c r="AY91" s="17">
        <v>4</v>
      </c>
      <c r="AZ91" s="17">
        <v>11</v>
      </c>
      <c r="BA91" s="18">
        <v>18</v>
      </c>
      <c r="BB91" s="19">
        <v>25</v>
      </c>
      <c r="BC91" s="14"/>
    </row>
    <row r="92" spans="1:55" ht="15" customHeight="1" x14ac:dyDescent="0.25">
      <c r="A92" s="647"/>
      <c r="B92" s="650"/>
      <c r="C92" s="630"/>
      <c r="D92" s="630"/>
      <c r="E92" s="630"/>
      <c r="F92" s="632"/>
      <c r="G92" s="655" t="s">
        <v>77</v>
      </c>
      <c r="H92" s="656"/>
      <c r="I92" s="656"/>
      <c r="J92" s="656"/>
      <c r="K92" s="656"/>
      <c r="L92" s="656"/>
      <c r="M92" s="656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6"/>
      <c r="Y92" s="656"/>
      <c r="Z92" s="656"/>
      <c r="AA92" s="656"/>
      <c r="AB92" s="656"/>
      <c r="AC92" s="656"/>
      <c r="AD92" s="656"/>
      <c r="AE92" s="656"/>
      <c r="AF92" s="656"/>
      <c r="AG92" s="656"/>
      <c r="AH92" s="656"/>
      <c r="AI92" s="656"/>
      <c r="AJ92" s="656"/>
      <c r="AK92" s="656"/>
      <c r="AL92" s="656"/>
      <c r="AM92" s="656"/>
      <c r="AN92" s="656"/>
      <c r="AO92" s="656"/>
      <c r="AP92" s="656"/>
      <c r="AQ92" s="656"/>
      <c r="AR92" s="656"/>
      <c r="AS92" s="656"/>
      <c r="AT92" s="20"/>
      <c r="AU92" s="20"/>
      <c r="AV92" s="20"/>
      <c r="AW92" s="21"/>
      <c r="AX92" s="14"/>
      <c r="AY92" s="14"/>
      <c r="AZ92" s="14"/>
      <c r="BA92" s="14"/>
      <c r="BB92" s="14"/>
      <c r="BC92" s="14"/>
    </row>
    <row r="93" spans="1:55" ht="15.75" x14ac:dyDescent="0.25">
      <c r="A93" s="648"/>
      <c r="B93" s="651"/>
      <c r="C93" s="631"/>
      <c r="D93" s="631"/>
      <c r="E93" s="631"/>
      <c r="F93" s="633"/>
      <c r="G93" s="197" t="s">
        <v>18</v>
      </c>
      <c r="H93" s="197" t="s">
        <v>19</v>
      </c>
      <c r="I93" s="197" t="s">
        <v>20</v>
      </c>
      <c r="J93" s="197" t="s">
        <v>21</v>
      </c>
      <c r="K93" s="197" t="s">
        <v>22</v>
      </c>
      <c r="L93" s="197" t="s">
        <v>23</v>
      </c>
      <c r="M93" s="197" t="s">
        <v>24</v>
      </c>
      <c r="N93" s="197" t="s">
        <v>25</v>
      </c>
      <c r="O93" s="197" t="s">
        <v>26</v>
      </c>
      <c r="P93" s="197" t="s">
        <v>27</v>
      </c>
      <c r="Q93" s="197" t="s">
        <v>28</v>
      </c>
      <c r="R93" s="197" t="s">
        <v>29</v>
      </c>
      <c r="S93" s="197" t="s">
        <v>30</v>
      </c>
      <c r="T93" s="197" t="s">
        <v>31</v>
      </c>
      <c r="U93" s="197" t="s">
        <v>32</v>
      </c>
      <c r="V93" s="197" t="s">
        <v>33</v>
      </c>
      <c r="W93" s="197" t="s">
        <v>34</v>
      </c>
      <c r="X93" s="197" t="s">
        <v>35</v>
      </c>
      <c r="Y93" s="197" t="s">
        <v>36</v>
      </c>
      <c r="Z93" s="197" t="s">
        <v>37</v>
      </c>
      <c r="AA93" s="197" t="s">
        <v>38</v>
      </c>
      <c r="AB93" s="197" t="s">
        <v>39</v>
      </c>
      <c r="AC93" s="197" t="s">
        <v>40</v>
      </c>
      <c r="AD93" s="197" t="s">
        <v>41</v>
      </c>
      <c r="AE93" s="197" t="s">
        <v>42</v>
      </c>
      <c r="AF93" s="197" t="s">
        <v>43</v>
      </c>
      <c r="AG93" s="197" t="s">
        <v>44</v>
      </c>
      <c r="AH93" s="197" t="s">
        <v>45</v>
      </c>
      <c r="AI93" s="197" t="s">
        <v>46</v>
      </c>
      <c r="AJ93" s="197" t="s">
        <v>47</v>
      </c>
      <c r="AK93" s="197" t="s">
        <v>48</v>
      </c>
      <c r="AL93" s="197" t="s">
        <v>49</v>
      </c>
      <c r="AM93" s="197" t="s">
        <v>50</v>
      </c>
      <c r="AN93" s="197" t="s">
        <v>51</v>
      </c>
      <c r="AO93" s="197" t="s">
        <v>52</v>
      </c>
      <c r="AP93" s="197" t="s">
        <v>53</v>
      </c>
      <c r="AQ93" s="197" t="s">
        <v>54</v>
      </c>
      <c r="AR93" s="197" t="s">
        <v>55</v>
      </c>
      <c r="AS93" s="197" t="s">
        <v>56</v>
      </c>
      <c r="AT93" s="197" t="s">
        <v>57</v>
      </c>
      <c r="AU93" s="197" t="s">
        <v>58</v>
      </c>
      <c r="AV93" s="197" t="s">
        <v>59</v>
      </c>
      <c r="AW93" s="197" t="s">
        <v>60</v>
      </c>
      <c r="AX93" s="197" t="s">
        <v>61</v>
      </c>
      <c r="AY93" s="197" t="s">
        <v>62</v>
      </c>
      <c r="AZ93" s="197" t="s">
        <v>63</v>
      </c>
      <c r="BA93" s="197" t="s">
        <v>64</v>
      </c>
      <c r="BB93" s="197" t="s">
        <v>65</v>
      </c>
      <c r="BC93" s="23"/>
    </row>
    <row r="94" spans="1:55" ht="15.75" customHeight="1" x14ac:dyDescent="0.25">
      <c r="A94" s="578" t="s">
        <v>18</v>
      </c>
      <c r="B94" s="634" t="s">
        <v>84</v>
      </c>
      <c r="C94" s="90">
        <f>SUM(D94:F94)</f>
        <v>12</v>
      </c>
      <c r="D94" s="90">
        <v>6</v>
      </c>
      <c r="E94" s="191"/>
      <c r="F94" s="191">
        <v>6</v>
      </c>
      <c r="G94" s="90"/>
      <c r="H94" s="191"/>
      <c r="I94" s="614"/>
      <c r="J94" s="614"/>
      <c r="K94" s="665">
        <v>6</v>
      </c>
      <c r="L94" s="670"/>
      <c r="M94" s="670"/>
      <c r="N94" s="614" t="s">
        <v>81</v>
      </c>
      <c r="O94" s="614"/>
      <c r="P94" s="93"/>
      <c r="Q94" s="93"/>
      <c r="R94" s="94"/>
      <c r="S94" s="94"/>
      <c r="T94" s="94"/>
      <c r="U94" s="94"/>
      <c r="V94" s="94"/>
      <c r="W94" s="103"/>
      <c r="X94" s="103"/>
      <c r="Y94" s="94"/>
      <c r="Z94" s="93"/>
      <c r="AA94" s="93"/>
      <c r="AB94" s="93"/>
      <c r="AC94" s="93"/>
      <c r="AD94" s="95"/>
      <c r="AE94" s="103"/>
      <c r="AF94" s="93"/>
      <c r="AG94" s="95"/>
      <c r="AH94" s="93"/>
      <c r="AI94" s="95"/>
      <c r="AJ94" s="657"/>
      <c r="AK94" s="658"/>
      <c r="AL94" s="659"/>
      <c r="AM94" s="545"/>
      <c r="AN94" s="723" t="s">
        <v>152</v>
      </c>
      <c r="AO94" s="23"/>
      <c r="AP94" s="200"/>
      <c r="AQ94" s="34"/>
      <c r="AR94" s="34"/>
      <c r="AS94" s="200"/>
      <c r="AT94" s="200"/>
      <c r="AU94" s="23"/>
      <c r="AV94" s="200"/>
      <c r="AW94" s="34"/>
      <c r="AX94" s="34"/>
      <c r="AY94" s="200"/>
      <c r="AZ94" s="33"/>
      <c r="BA94" s="24"/>
      <c r="BB94" s="24"/>
      <c r="BC94" s="23"/>
    </row>
    <row r="95" spans="1:55" ht="15.75" x14ac:dyDescent="0.25">
      <c r="A95" s="579"/>
      <c r="B95" s="635"/>
      <c r="C95" s="96">
        <v>4</v>
      </c>
      <c r="D95" s="97">
        <v>4</v>
      </c>
      <c r="E95" s="193"/>
      <c r="F95" s="193"/>
      <c r="G95" s="97"/>
      <c r="H95" s="193"/>
      <c r="I95" s="615"/>
      <c r="J95" s="615"/>
      <c r="K95" s="663">
        <v>4</v>
      </c>
      <c r="L95" s="669"/>
      <c r="M95" s="669"/>
      <c r="N95" s="615"/>
      <c r="O95" s="615"/>
      <c r="P95" s="106"/>
      <c r="Q95" s="106"/>
      <c r="R95" s="101"/>
      <c r="S95" s="101"/>
      <c r="T95" s="101"/>
      <c r="U95" s="101"/>
      <c r="V95" s="101"/>
      <c r="W95" s="107"/>
      <c r="X95" s="107"/>
      <c r="Y95" s="101"/>
      <c r="Z95" s="100"/>
      <c r="AA95" s="100"/>
      <c r="AB95" s="100"/>
      <c r="AC95" s="100"/>
      <c r="AD95" s="102"/>
      <c r="AE95" s="107"/>
      <c r="AF95" s="100"/>
      <c r="AG95" s="102"/>
      <c r="AH95" s="100"/>
      <c r="AI95" s="102"/>
      <c r="AJ95" s="660"/>
      <c r="AK95" s="661"/>
      <c r="AL95" s="662"/>
      <c r="AM95" s="29"/>
      <c r="AN95" s="724"/>
      <c r="AO95" s="23"/>
      <c r="AP95" s="29"/>
      <c r="AQ95" s="188"/>
      <c r="AR95" s="181"/>
      <c r="AS95" s="29"/>
      <c r="AT95" s="29"/>
      <c r="AU95" s="23"/>
      <c r="AV95" s="29"/>
      <c r="AW95" s="188"/>
      <c r="AX95" s="181"/>
      <c r="AY95" s="29"/>
      <c r="AZ95" s="30"/>
      <c r="BA95" s="28"/>
      <c r="BB95" s="28"/>
      <c r="BC95" s="23"/>
    </row>
    <row r="96" spans="1:55" ht="15.75" customHeight="1" x14ac:dyDescent="0.25">
      <c r="A96" s="578" t="s">
        <v>19</v>
      </c>
      <c r="B96" s="634" t="s">
        <v>86</v>
      </c>
      <c r="C96" s="90">
        <f>SUM(D96:F96)</f>
        <v>32</v>
      </c>
      <c r="D96" s="90">
        <v>8</v>
      </c>
      <c r="E96" s="191">
        <v>8</v>
      </c>
      <c r="F96" s="191">
        <v>16</v>
      </c>
      <c r="G96" s="90"/>
      <c r="H96" s="191"/>
      <c r="I96" s="111"/>
      <c r="J96" s="111"/>
      <c r="K96" s="665">
        <v>8</v>
      </c>
      <c r="L96" s="670"/>
      <c r="M96" s="670"/>
      <c r="N96" s="614"/>
      <c r="O96" s="614"/>
      <c r="P96" s="111"/>
      <c r="Q96" s="118"/>
      <c r="R96" s="90"/>
      <c r="S96" s="90"/>
      <c r="T96" s="90"/>
      <c r="U96" s="90"/>
      <c r="V96" s="90"/>
      <c r="W96" s="90"/>
      <c r="X96" s="90"/>
      <c r="Y96" s="90"/>
      <c r="Z96" s="111"/>
      <c r="AA96" s="111"/>
      <c r="AB96" s="111"/>
      <c r="AC96" s="111"/>
      <c r="AD96" s="92"/>
      <c r="AE96" s="125"/>
      <c r="AF96" s="323"/>
      <c r="AG96" s="322"/>
      <c r="AH96" s="323"/>
      <c r="AI96" s="322"/>
      <c r="AJ96" s="734">
        <v>8</v>
      </c>
      <c r="AK96" s="735"/>
      <c r="AL96" s="736"/>
      <c r="AM96" s="545"/>
      <c r="AN96" s="724"/>
      <c r="AO96" s="33"/>
      <c r="AP96" s="200"/>
      <c r="AQ96" s="34"/>
      <c r="AR96" s="34"/>
      <c r="AS96" s="200"/>
      <c r="AT96" s="200"/>
      <c r="AU96" s="33"/>
      <c r="AV96" s="200"/>
      <c r="AW96" s="34"/>
      <c r="AX96" s="34"/>
      <c r="AY96" s="200"/>
      <c r="AZ96" s="33"/>
      <c r="BA96" s="24"/>
      <c r="BB96" s="24"/>
      <c r="BC96" s="23"/>
    </row>
    <row r="97" spans="1:55" ht="15.75" x14ac:dyDescent="0.25">
      <c r="A97" s="579"/>
      <c r="B97" s="635"/>
      <c r="C97" s="96">
        <v>2</v>
      </c>
      <c r="D97" s="97">
        <v>10</v>
      </c>
      <c r="E97" s="193">
        <v>2</v>
      </c>
      <c r="F97" s="193"/>
      <c r="G97" s="97"/>
      <c r="H97" s="193"/>
      <c r="I97" s="112"/>
      <c r="J97" s="112"/>
      <c r="K97" s="663">
        <v>10</v>
      </c>
      <c r="L97" s="669"/>
      <c r="M97" s="669"/>
      <c r="N97" s="615"/>
      <c r="O97" s="615"/>
      <c r="P97" s="119"/>
      <c r="Q97" s="119"/>
      <c r="R97" s="97"/>
      <c r="S97" s="97"/>
      <c r="T97" s="97"/>
      <c r="U97" s="190"/>
      <c r="V97" s="97"/>
      <c r="W97" s="97"/>
      <c r="X97" s="97"/>
      <c r="Y97" s="97"/>
      <c r="Z97" s="112"/>
      <c r="AA97" s="112"/>
      <c r="AB97" s="112"/>
      <c r="AC97" s="112"/>
      <c r="AD97" s="99"/>
      <c r="AE97" s="115"/>
      <c r="AF97" s="112"/>
      <c r="AG97" s="99"/>
      <c r="AH97" s="112"/>
      <c r="AI97" s="99"/>
      <c r="AJ97" s="663">
        <v>2</v>
      </c>
      <c r="AK97" s="669"/>
      <c r="AL97" s="664"/>
      <c r="AM97" s="534"/>
      <c r="AN97" s="724"/>
      <c r="AO97" s="30"/>
      <c r="AP97" s="29"/>
      <c r="AQ97" s="181"/>
      <c r="AR97" s="181"/>
      <c r="AS97" s="29"/>
      <c r="AT97" s="29"/>
      <c r="AU97" s="30"/>
      <c r="AV97" s="29"/>
      <c r="AW97" s="181"/>
      <c r="AX97" s="181"/>
      <c r="AY97" s="29"/>
      <c r="AZ97" s="30"/>
      <c r="BA97" s="28"/>
      <c r="BB97" s="28"/>
      <c r="BC97" s="23"/>
    </row>
    <row r="98" spans="1:55" ht="15.75" customHeight="1" x14ac:dyDescent="0.25">
      <c r="A98" s="199"/>
      <c r="B98" s="634" t="s">
        <v>89</v>
      </c>
      <c r="C98" s="90"/>
      <c r="D98" s="123"/>
      <c r="E98" s="123"/>
      <c r="F98" s="90"/>
      <c r="G98" s="123"/>
      <c r="H98" s="126"/>
      <c r="I98" s="111"/>
      <c r="J98" s="92"/>
      <c r="K98" s="673"/>
      <c r="L98" s="674"/>
      <c r="M98" s="674"/>
      <c r="N98" s="614"/>
      <c r="O98" s="614"/>
      <c r="P98" s="111"/>
      <c r="Q98" s="111"/>
      <c r="R98" s="123"/>
      <c r="S98" s="123"/>
      <c r="T98" s="123"/>
      <c r="U98" s="123"/>
      <c r="V98" s="123"/>
      <c r="W98" s="123"/>
      <c r="X98" s="123"/>
      <c r="Y98" s="123"/>
      <c r="Z98" s="111"/>
      <c r="AA98" s="111"/>
      <c r="AB98" s="111"/>
      <c r="AC98" s="111"/>
      <c r="AD98" s="92"/>
      <c r="AE98" s="111"/>
      <c r="AF98" s="111"/>
      <c r="AG98" s="92"/>
      <c r="AH98" s="111"/>
      <c r="AI98" s="92"/>
      <c r="AJ98" s="673"/>
      <c r="AK98" s="674"/>
      <c r="AL98" s="675"/>
      <c r="AM98" s="43"/>
      <c r="AN98" s="724"/>
      <c r="AO98" s="44"/>
      <c r="AP98" s="43"/>
      <c r="AQ98" s="34"/>
      <c r="AR98" s="34"/>
      <c r="AS98" s="43"/>
      <c r="AT98" s="43"/>
      <c r="AU98" s="44"/>
      <c r="AV98" s="43"/>
      <c r="AW98" s="34"/>
      <c r="AX98" s="34"/>
      <c r="AY98" s="43"/>
      <c r="AZ98" s="44"/>
      <c r="BA98" s="45"/>
      <c r="BB98" s="45"/>
      <c r="BC98" s="23"/>
    </row>
    <row r="99" spans="1:55" ht="15.75" x14ac:dyDescent="0.25">
      <c r="A99" s="199" t="s">
        <v>20</v>
      </c>
      <c r="B99" s="635"/>
      <c r="C99" s="97">
        <v>26</v>
      </c>
      <c r="D99" s="97">
        <v>26</v>
      </c>
      <c r="E99" s="97"/>
      <c r="F99" s="97"/>
      <c r="G99" s="97"/>
      <c r="H99" s="193"/>
      <c r="I99" s="112"/>
      <c r="J99" s="99"/>
      <c r="K99" s="663">
        <v>26</v>
      </c>
      <c r="L99" s="669"/>
      <c r="M99" s="669"/>
      <c r="N99" s="615"/>
      <c r="O99" s="615"/>
      <c r="P99" s="112"/>
      <c r="Q99" s="112"/>
      <c r="R99" s="97"/>
      <c r="S99" s="97"/>
      <c r="T99" s="97"/>
      <c r="U99" s="97"/>
      <c r="V99" s="97"/>
      <c r="W99" s="97"/>
      <c r="X99" s="97"/>
      <c r="Y99" s="97"/>
      <c r="Z99" s="112"/>
      <c r="AA99" s="112"/>
      <c r="AB99" s="112"/>
      <c r="AC99" s="112"/>
      <c r="AD99" s="99"/>
      <c r="AE99" s="112"/>
      <c r="AF99" s="112"/>
      <c r="AG99" s="99"/>
      <c r="AH99" s="112"/>
      <c r="AI99" s="99"/>
      <c r="AJ99" s="690"/>
      <c r="AK99" s="691"/>
      <c r="AL99" s="692"/>
      <c r="AM99" s="43"/>
      <c r="AN99" s="724"/>
      <c r="AO99" s="44"/>
      <c r="AP99" s="43"/>
      <c r="AQ99" s="181"/>
      <c r="AR99" s="183"/>
      <c r="AS99" s="43"/>
      <c r="AT99" s="43"/>
      <c r="AU99" s="44"/>
      <c r="AV99" s="43"/>
      <c r="AW99" s="181"/>
      <c r="AX99" s="183"/>
      <c r="AY99" s="43"/>
      <c r="AZ99" s="44"/>
      <c r="BA99" s="45"/>
      <c r="BB99" s="45"/>
      <c r="BC99" s="23"/>
    </row>
    <row r="100" spans="1:55" ht="15.75" customHeight="1" x14ac:dyDescent="0.25">
      <c r="A100" s="578" t="s">
        <v>21</v>
      </c>
      <c r="B100" s="634" t="s">
        <v>91</v>
      </c>
      <c r="C100" s="90">
        <f t="shared" ref="C100:C106" si="1">SUM(D100:F100)</f>
        <v>36</v>
      </c>
      <c r="D100" s="90">
        <v>8</v>
      </c>
      <c r="E100" s="191">
        <v>4</v>
      </c>
      <c r="F100" s="191">
        <v>24</v>
      </c>
      <c r="G100" s="90"/>
      <c r="H100" s="191"/>
      <c r="I100" s="111"/>
      <c r="J100" s="92"/>
      <c r="K100" s="665">
        <v>8</v>
      </c>
      <c r="L100" s="670"/>
      <c r="M100" s="670"/>
      <c r="N100" s="614"/>
      <c r="O100" s="614"/>
      <c r="P100" s="111"/>
      <c r="Q100" s="111"/>
      <c r="R100" s="90"/>
      <c r="S100" s="90"/>
      <c r="T100" s="90"/>
      <c r="U100" s="90"/>
      <c r="V100" s="90"/>
      <c r="W100" s="90"/>
      <c r="X100" s="90"/>
      <c r="Y100" s="90"/>
      <c r="Z100" s="111"/>
      <c r="AA100" s="111"/>
      <c r="AB100" s="111"/>
      <c r="AC100" s="111"/>
      <c r="AD100" s="92"/>
      <c r="AE100" s="111"/>
      <c r="AF100" s="111"/>
      <c r="AG100" s="92"/>
      <c r="AH100" s="111"/>
      <c r="AI100" s="92"/>
      <c r="AJ100" s="731">
        <v>4</v>
      </c>
      <c r="AK100" s="732"/>
      <c r="AL100" s="733"/>
      <c r="AM100" s="545"/>
      <c r="AN100" s="724"/>
      <c r="AO100" s="33"/>
      <c r="AP100" s="200"/>
      <c r="AQ100" s="34"/>
      <c r="AR100" s="34"/>
      <c r="AS100" s="200"/>
      <c r="AT100" s="200"/>
      <c r="AU100" s="33"/>
      <c r="AV100" s="200"/>
      <c r="AW100" s="34"/>
      <c r="AX100" s="34"/>
      <c r="AY100" s="200"/>
      <c r="AZ100" s="33"/>
      <c r="BA100" s="24"/>
      <c r="BB100" s="24"/>
      <c r="BC100" s="23"/>
    </row>
    <row r="101" spans="1:55" ht="15.75" x14ac:dyDescent="0.25">
      <c r="A101" s="579"/>
      <c r="B101" s="635"/>
      <c r="C101" s="96">
        <f t="shared" si="1"/>
        <v>8</v>
      </c>
      <c r="D101" s="97">
        <v>8</v>
      </c>
      <c r="E101" s="193"/>
      <c r="F101" s="193"/>
      <c r="G101" s="97"/>
      <c r="H101" s="193"/>
      <c r="I101" s="112"/>
      <c r="J101" s="99"/>
      <c r="K101" s="663">
        <v>8</v>
      </c>
      <c r="L101" s="669"/>
      <c r="M101" s="669"/>
      <c r="N101" s="615"/>
      <c r="O101" s="615"/>
      <c r="P101" s="112"/>
      <c r="Q101" s="112"/>
      <c r="R101" s="97"/>
      <c r="S101" s="97"/>
      <c r="T101" s="97"/>
      <c r="U101" s="97"/>
      <c r="V101" s="97"/>
      <c r="W101" s="97"/>
      <c r="X101" s="97"/>
      <c r="Y101" s="97"/>
      <c r="Z101" s="112"/>
      <c r="AA101" s="112"/>
      <c r="AB101" s="112"/>
      <c r="AC101" s="112"/>
      <c r="AD101" s="99"/>
      <c r="AE101" s="112"/>
      <c r="AF101" s="112"/>
      <c r="AG101" s="99"/>
      <c r="AH101" s="112"/>
      <c r="AI101" s="99"/>
      <c r="AJ101" s="690"/>
      <c r="AK101" s="691"/>
      <c r="AL101" s="692"/>
      <c r="AM101" s="29"/>
      <c r="AN101" s="724"/>
      <c r="AO101" s="30"/>
      <c r="AP101" s="29"/>
      <c r="AQ101" s="188"/>
      <c r="AR101" s="181"/>
      <c r="AS101" s="29"/>
      <c r="AT101" s="29"/>
      <c r="AU101" s="30"/>
      <c r="AV101" s="29"/>
      <c r="AW101" s="188"/>
      <c r="AX101" s="181"/>
      <c r="AY101" s="29"/>
      <c r="AZ101" s="30"/>
      <c r="BA101" s="28"/>
      <c r="BB101" s="28"/>
      <c r="BC101" s="23"/>
    </row>
    <row r="102" spans="1:55" ht="15.75" customHeight="1" x14ac:dyDescent="0.25">
      <c r="A102" s="578" t="s">
        <v>22</v>
      </c>
      <c r="B102" s="634" t="s">
        <v>92</v>
      </c>
      <c r="C102" s="90">
        <f t="shared" si="1"/>
        <v>44</v>
      </c>
      <c r="D102" s="90">
        <v>8</v>
      </c>
      <c r="E102" s="191">
        <v>10</v>
      </c>
      <c r="F102" s="191">
        <v>26</v>
      </c>
      <c r="G102" s="90"/>
      <c r="H102" s="191"/>
      <c r="I102" s="111"/>
      <c r="J102" s="92"/>
      <c r="K102" s="665">
        <v>8</v>
      </c>
      <c r="L102" s="670"/>
      <c r="M102" s="670"/>
      <c r="N102" s="614"/>
      <c r="O102" s="614"/>
      <c r="P102" s="111"/>
      <c r="Q102" s="111"/>
      <c r="R102" s="90"/>
      <c r="S102" s="90"/>
      <c r="T102" s="90"/>
      <c r="U102" s="90"/>
      <c r="V102" s="90"/>
      <c r="W102" s="90"/>
      <c r="X102" s="90"/>
      <c r="Y102" s="90"/>
      <c r="Z102" s="111"/>
      <c r="AA102" s="111"/>
      <c r="AB102" s="111"/>
      <c r="AC102" s="111"/>
      <c r="AD102" s="92"/>
      <c r="AE102" s="111"/>
      <c r="AF102" s="111"/>
      <c r="AG102" s="92"/>
      <c r="AH102" s="111"/>
      <c r="AI102" s="92"/>
      <c r="AJ102" s="731">
        <v>10</v>
      </c>
      <c r="AK102" s="732"/>
      <c r="AL102" s="733"/>
      <c r="AM102" s="545"/>
      <c r="AN102" s="724"/>
      <c r="AO102" s="33"/>
      <c r="AP102" s="200"/>
      <c r="AQ102" s="34"/>
      <c r="AR102" s="34"/>
      <c r="AS102" s="200"/>
      <c r="AT102" s="200"/>
      <c r="AU102" s="33"/>
      <c r="AV102" s="200"/>
      <c r="AW102" s="34"/>
      <c r="AX102" s="34"/>
      <c r="AY102" s="200"/>
      <c r="AZ102" s="23"/>
      <c r="BA102" s="24"/>
      <c r="BB102" s="24"/>
      <c r="BC102" s="23"/>
    </row>
    <row r="103" spans="1:55" ht="15.75" x14ac:dyDescent="0.25">
      <c r="A103" s="579"/>
      <c r="B103" s="635"/>
      <c r="C103" s="97">
        <f t="shared" si="1"/>
        <v>8</v>
      </c>
      <c r="D103" s="97">
        <v>8</v>
      </c>
      <c r="E103" s="193"/>
      <c r="F103" s="193"/>
      <c r="G103" s="97"/>
      <c r="H103" s="193"/>
      <c r="I103" s="112"/>
      <c r="J103" s="99"/>
      <c r="K103" s="663">
        <v>8</v>
      </c>
      <c r="L103" s="669"/>
      <c r="M103" s="669"/>
      <c r="N103" s="615"/>
      <c r="O103" s="615"/>
      <c r="P103" s="112"/>
      <c r="Q103" s="112"/>
      <c r="R103" s="97"/>
      <c r="S103" s="97"/>
      <c r="T103" s="97"/>
      <c r="U103" s="97"/>
      <c r="V103" s="97"/>
      <c r="W103" s="97"/>
      <c r="X103" s="97"/>
      <c r="Y103" s="97"/>
      <c r="Z103" s="112"/>
      <c r="AA103" s="112"/>
      <c r="AB103" s="112"/>
      <c r="AC103" s="112"/>
      <c r="AD103" s="99"/>
      <c r="AE103" s="112"/>
      <c r="AF103" s="112"/>
      <c r="AG103" s="99"/>
      <c r="AH103" s="112"/>
      <c r="AI103" s="99"/>
      <c r="AJ103" s="690"/>
      <c r="AK103" s="691"/>
      <c r="AL103" s="692"/>
      <c r="AM103" s="29"/>
      <c r="AN103" s="724"/>
      <c r="AO103" s="30"/>
      <c r="AP103" s="29"/>
      <c r="AQ103" s="181"/>
      <c r="AR103" s="181"/>
      <c r="AS103" s="29"/>
      <c r="AT103" s="29"/>
      <c r="AU103" s="30"/>
      <c r="AV103" s="29"/>
      <c r="AW103" s="181"/>
      <c r="AX103" s="181"/>
      <c r="AY103" s="29"/>
      <c r="AZ103" s="49"/>
      <c r="BA103" s="28"/>
      <c r="BB103" s="28"/>
      <c r="BC103" s="23"/>
    </row>
    <row r="104" spans="1:55" s="184" customFormat="1" ht="15.75" x14ac:dyDescent="0.25">
      <c r="A104" s="578" t="s">
        <v>23</v>
      </c>
      <c r="B104" s="634" t="s">
        <v>137</v>
      </c>
      <c r="C104" s="124">
        <f t="shared" si="1"/>
        <v>18</v>
      </c>
      <c r="D104" s="96"/>
      <c r="E104" s="116">
        <v>10</v>
      </c>
      <c r="F104" s="116">
        <v>8</v>
      </c>
      <c r="G104" s="96"/>
      <c r="H104" s="202"/>
      <c r="I104" s="114"/>
      <c r="J104" s="249"/>
      <c r="K104" s="246"/>
      <c r="L104" s="246"/>
      <c r="M104" s="246"/>
      <c r="N104" s="311"/>
      <c r="O104" s="203"/>
      <c r="P104" s="114"/>
      <c r="Q104" s="114"/>
      <c r="R104" s="96"/>
      <c r="S104" s="96"/>
      <c r="T104" s="96"/>
      <c r="U104" s="96"/>
      <c r="V104" s="96"/>
      <c r="W104" s="96"/>
      <c r="X104" s="96"/>
      <c r="Y104" s="96"/>
      <c r="Z104" s="114"/>
      <c r="AA104" s="114"/>
      <c r="AB104" s="114"/>
      <c r="AC104" s="114"/>
      <c r="AD104" s="249"/>
      <c r="AE104" s="114"/>
      <c r="AF104" s="311"/>
      <c r="AG104" s="251"/>
      <c r="AH104" s="311"/>
      <c r="AI104" s="251"/>
      <c r="AJ104" s="731">
        <v>10</v>
      </c>
      <c r="AK104" s="732"/>
      <c r="AL104" s="733"/>
      <c r="AM104" s="612" t="s">
        <v>79</v>
      </c>
      <c r="AN104" s="724"/>
      <c r="AO104" s="44"/>
      <c r="AP104" s="43"/>
      <c r="AQ104" s="34"/>
      <c r="AR104" s="34"/>
      <c r="AS104" s="43"/>
      <c r="AT104" s="43"/>
      <c r="AU104" s="44"/>
      <c r="AV104" s="43"/>
      <c r="AW104" s="34"/>
      <c r="AX104" s="34"/>
      <c r="AY104" s="43"/>
      <c r="AZ104" s="23"/>
      <c r="BA104" s="45"/>
      <c r="BB104" s="45"/>
      <c r="BC104" s="23"/>
    </row>
    <row r="105" spans="1:55" s="184" customFormat="1" ht="15.75" x14ac:dyDescent="0.25">
      <c r="A105" s="579"/>
      <c r="B105" s="635"/>
      <c r="C105" s="96">
        <f t="shared" si="1"/>
        <v>4</v>
      </c>
      <c r="D105" s="96"/>
      <c r="E105" s="202">
        <v>4</v>
      </c>
      <c r="F105" s="202"/>
      <c r="G105" s="96"/>
      <c r="H105" s="202"/>
      <c r="I105" s="114"/>
      <c r="J105" s="249"/>
      <c r="K105" s="246"/>
      <c r="L105" s="246"/>
      <c r="M105" s="246"/>
      <c r="N105" s="311"/>
      <c r="O105" s="203"/>
      <c r="P105" s="114"/>
      <c r="Q105" s="114"/>
      <c r="R105" s="96"/>
      <c r="S105" s="96"/>
      <c r="T105" s="96"/>
      <c r="U105" s="96"/>
      <c r="V105" s="96"/>
      <c r="W105" s="96"/>
      <c r="X105" s="96"/>
      <c r="Y105" s="96"/>
      <c r="Z105" s="114"/>
      <c r="AA105" s="114"/>
      <c r="AB105" s="114"/>
      <c r="AC105" s="114"/>
      <c r="AD105" s="249"/>
      <c r="AE105" s="114"/>
      <c r="AF105" s="311"/>
      <c r="AG105" s="251"/>
      <c r="AH105" s="311"/>
      <c r="AI105" s="251"/>
      <c r="AJ105" s="690"/>
      <c r="AK105" s="691"/>
      <c r="AL105" s="692"/>
      <c r="AM105" s="613"/>
      <c r="AN105" s="724"/>
      <c r="AO105" s="44"/>
      <c r="AP105" s="43"/>
      <c r="AQ105" s="34"/>
      <c r="AR105" s="34"/>
      <c r="AS105" s="43"/>
      <c r="AT105" s="43"/>
      <c r="AU105" s="44"/>
      <c r="AV105" s="43"/>
      <c r="AW105" s="34"/>
      <c r="AX105" s="34"/>
      <c r="AY105" s="43"/>
      <c r="AZ105" s="23"/>
      <c r="BA105" s="45"/>
      <c r="BB105" s="45"/>
      <c r="BC105" s="23"/>
    </row>
    <row r="106" spans="1:55" ht="15.75" customHeight="1" x14ac:dyDescent="0.25">
      <c r="A106" s="578" t="s">
        <v>24</v>
      </c>
      <c r="B106" s="634" t="s">
        <v>94</v>
      </c>
      <c r="C106" s="90">
        <f t="shared" si="1"/>
        <v>30</v>
      </c>
      <c r="D106" s="90">
        <v>14</v>
      </c>
      <c r="E106" s="90"/>
      <c r="F106" s="90">
        <v>16</v>
      </c>
      <c r="G106" s="123"/>
      <c r="H106" s="126"/>
      <c r="I106" s="111"/>
      <c r="J106" s="92"/>
      <c r="K106" s="665">
        <v>14</v>
      </c>
      <c r="L106" s="670"/>
      <c r="M106" s="670"/>
      <c r="N106" s="614"/>
      <c r="O106" s="614"/>
      <c r="P106" s="111"/>
      <c r="Q106" s="111"/>
      <c r="R106" s="123"/>
      <c r="S106" s="123"/>
      <c r="T106" s="123"/>
      <c r="U106" s="123"/>
      <c r="V106" s="123"/>
      <c r="W106" s="123"/>
      <c r="X106" s="123"/>
      <c r="Y106" s="123"/>
      <c r="Z106" s="111"/>
      <c r="AA106" s="111"/>
      <c r="AB106" s="111"/>
      <c r="AC106" s="111"/>
      <c r="AD106" s="92"/>
      <c r="AE106" s="614"/>
      <c r="AF106" s="111"/>
      <c r="AG106" s="92"/>
      <c r="AH106" s="111"/>
      <c r="AI106" s="92"/>
      <c r="AJ106" s="673"/>
      <c r="AK106" s="674"/>
      <c r="AL106" s="675"/>
      <c r="AM106" s="43"/>
      <c r="AN106" s="724"/>
      <c r="AO106" s="33"/>
      <c r="AP106" s="51"/>
      <c r="AQ106" s="180"/>
      <c r="AR106" s="180"/>
      <c r="AS106" s="51"/>
      <c r="AT106" s="51"/>
      <c r="AU106" s="33"/>
      <c r="AV106" s="51"/>
      <c r="AW106" s="180"/>
      <c r="AX106" s="180"/>
      <c r="AY106" s="51"/>
      <c r="AZ106" s="56"/>
      <c r="BA106" s="24"/>
      <c r="BB106" s="24"/>
      <c r="BC106" s="23"/>
    </row>
    <row r="107" spans="1:55" ht="15.75" x14ac:dyDescent="0.25">
      <c r="A107" s="579"/>
      <c r="B107" s="635"/>
      <c r="C107" s="97">
        <v>10</v>
      </c>
      <c r="D107" s="97">
        <v>10</v>
      </c>
      <c r="E107" s="97"/>
      <c r="F107" s="97"/>
      <c r="G107" s="97"/>
      <c r="H107" s="193"/>
      <c r="I107" s="112"/>
      <c r="J107" s="99"/>
      <c r="K107" s="663">
        <v>10</v>
      </c>
      <c r="L107" s="669"/>
      <c r="M107" s="669"/>
      <c r="N107" s="615"/>
      <c r="O107" s="615"/>
      <c r="P107" s="112"/>
      <c r="Q107" s="112"/>
      <c r="R107" s="97"/>
      <c r="S107" s="97"/>
      <c r="T107" s="97"/>
      <c r="U107" s="97"/>
      <c r="V107" s="97"/>
      <c r="W107" s="97"/>
      <c r="X107" s="97"/>
      <c r="Y107" s="97"/>
      <c r="Z107" s="112"/>
      <c r="AA107" s="112"/>
      <c r="AB107" s="112"/>
      <c r="AC107" s="112"/>
      <c r="AD107" s="99"/>
      <c r="AE107" s="615"/>
      <c r="AF107" s="112"/>
      <c r="AG107" s="99"/>
      <c r="AH107" s="112"/>
      <c r="AI107" s="99"/>
      <c r="AJ107" s="690"/>
      <c r="AK107" s="691"/>
      <c r="AL107" s="692"/>
      <c r="AM107" s="29"/>
      <c r="AN107" s="724"/>
      <c r="AO107" s="30"/>
      <c r="AP107" s="29"/>
      <c r="AQ107" s="181"/>
      <c r="AR107" s="181"/>
      <c r="AS107" s="29"/>
      <c r="AT107" s="29"/>
      <c r="AU107" s="30"/>
      <c r="AV107" s="29"/>
      <c r="AW107" s="181"/>
      <c r="AX107" s="181"/>
      <c r="AY107" s="29"/>
      <c r="AZ107" s="50"/>
      <c r="BA107" s="28"/>
      <c r="BB107" s="28"/>
      <c r="BC107" s="23"/>
    </row>
    <row r="108" spans="1:55" ht="15.75" customHeight="1" x14ac:dyDescent="0.25">
      <c r="A108" s="578" t="s">
        <v>25</v>
      </c>
      <c r="B108" s="627" t="s">
        <v>98</v>
      </c>
      <c r="C108" s="200">
        <f t="shared" ref="C108:C113" si="2">SUM(D108:F108)</f>
        <v>16</v>
      </c>
      <c r="D108" s="51"/>
      <c r="E108" s="186">
        <v>8</v>
      </c>
      <c r="F108" s="186">
        <v>8</v>
      </c>
      <c r="G108" s="51"/>
      <c r="H108" s="51"/>
      <c r="I108" s="24"/>
      <c r="J108" s="24"/>
      <c r="K108" s="307"/>
      <c r="L108" s="308"/>
      <c r="M108" s="308"/>
      <c r="N108" s="299"/>
      <c r="O108" s="62"/>
      <c r="P108" s="45"/>
      <c r="Q108" s="45"/>
      <c r="R108" s="43"/>
      <c r="S108" s="43"/>
      <c r="T108" s="43"/>
      <c r="U108" s="43"/>
      <c r="V108" s="43"/>
      <c r="W108" s="43"/>
      <c r="X108" s="43"/>
      <c r="Y108" s="43"/>
      <c r="Z108" s="24"/>
      <c r="AA108" s="24"/>
      <c r="AB108" s="24"/>
      <c r="AC108" s="24"/>
      <c r="AD108" s="38"/>
      <c r="AE108" s="612"/>
      <c r="AF108" s="24"/>
      <c r="AG108" s="38"/>
      <c r="AH108" s="24"/>
      <c r="AI108" s="38"/>
      <c r="AJ108" s="726">
        <v>8</v>
      </c>
      <c r="AK108" s="727"/>
      <c r="AL108" s="728"/>
      <c r="AM108" s="43"/>
      <c r="AN108" s="724"/>
      <c r="AO108" s="44"/>
      <c r="AP108" s="43"/>
      <c r="AQ108" s="34"/>
      <c r="AR108" s="34"/>
      <c r="AS108" s="43"/>
      <c r="AT108" s="43"/>
      <c r="AU108" s="44"/>
      <c r="AV108" s="43"/>
      <c r="AW108" s="34"/>
      <c r="AX108" s="34"/>
      <c r="AY108" s="43"/>
      <c r="AZ108" s="23"/>
      <c r="BA108" s="45"/>
      <c r="BB108" s="45"/>
      <c r="BC108" s="23"/>
    </row>
    <row r="109" spans="1:55" ht="15.75" x14ac:dyDescent="0.25">
      <c r="A109" s="579"/>
      <c r="B109" s="628"/>
      <c r="C109" s="29">
        <f t="shared" si="2"/>
        <v>4</v>
      </c>
      <c r="D109" s="29"/>
      <c r="E109" s="188">
        <v>4</v>
      </c>
      <c r="F109" s="188"/>
      <c r="G109" s="29"/>
      <c r="H109" s="29"/>
      <c r="I109" s="28"/>
      <c r="J109" s="28"/>
      <c r="K109" s="309"/>
      <c r="L109" s="310"/>
      <c r="M109" s="310"/>
      <c r="N109" s="300"/>
      <c r="O109" s="183"/>
      <c r="P109" s="28"/>
      <c r="Q109" s="28"/>
      <c r="R109" s="29"/>
      <c r="S109" s="29"/>
      <c r="T109" s="29"/>
      <c r="U109" s="29"/>
      <c r="V109" s="29"/>
      <c r="W109" s="29"/>
      <c r="X109" s="29"/>
      <c r="Y109" s="29"/>
      <c r="Z109" s="28"/>
      <c r="AA109" s="28"/>
      <c r="AB109" s="28"/>
      <c r="AC109" s="28"/>
      <c r="AD109" s="40"/>
      <c r="AE109" s="613"/>
      <c r="AF109" s="28"/>
      <c r="AG109" s="40"/>
      <c r="AH109" s="28"/>
      <c r="AI109" s="40"/>
      <c r="AJ109" s="583">
        <v>4</v>
      </c>
      <c r="AK109" s="584"/>
      <c r="AL109" s="688"/>
      <c r="AM109" s="29"/>
      <c r="AN109" s="724"/>
      <c r="AO109" s="30"/>
      <c r="AP109" s="29"/>
      <c r="AQ109" s="181"/>
      <c r="AR109" s="183"/>
      <c r="AS109" s="29"/>
      <c r="AT109" s="29"/>
      <c r="AU109" s="30"/>
      <c r="AV109" s="29"/>
      <c r="AW109" s="181"/>
      <c r="AX109" s="183"/>
      <c r="AY109" s="29"/>
      <c r="AZ109" s="50"/>
      <c r="BA109" s="28"/>
      <c r="BB109" s="28"/>
      <c r="BC109" s="23"/>
    </row>
    <row r="110" spans="1:55" s="237" customFormat="1" ht="15.75" x14ac:dyDescent="0.25">
      <c r="A110" s="578" t="s">
        <v>26</v>
      </c>
      <c r="B110" s="627" t="s">
        <v>93</v>
      </c>
      <c r="C110" s="58">
        <f t="shared" si="2"/>
        <v>78</v>
      </c>
      <c r="D110" s="58">
        <v>22</v>
      </c>
      <c r="E110" s="59">
        <v>18</v>
      </c>
      <c r="F110" s="59">
        <v>38</v>
      </c>
      <c r="G110" s="43"/>
      <c r="H110" s="242"/>
      <c r="I110" s="45"/>
      <c r="J110" s="45"/>
      <c r="K110" s="580">
        <v>22</v>
      </c>
      <c r="L110" s="581"/>
      <c r="M110" s="581"/>
      <c r="N110" s="299"/>
      <c r="O110" s="62"/>
      <c r="P110" s="45"/>
      <c r="Q110" s="45"/>
      <c r="R110" s="43"/>
      <c r="S110" s="43"/>
      <c r="T110" s="43"/>
      <c r="U110" s="43"/>
      <c r="V110" s="43"/>
      <c r="W110" s="43"/>
      <c r="X110" s="43"/>
      <c r="Y110" s="43"/>
      <c r="Z110" s="45"/>
      <c r="AA110" s="45"/>
      <c r="AB110" s="45"/>
      <c r="AC110" s="45"/>
      <c r="AD110" s="272"/>
      <c r="AE110" s="62"/>
      <c r="AF110" s="24"/>
      <c r="AG110" s="38"/>
      <c r="AH110" s="24"/>
      <c r="AI110" s="38"/>
      <c r="AJ110" s="726">
        <v>18</v>
      </c>
      <c r="AK110" s="727"/>
      <c r="AL110" s="728"/>
      <c r="AM110" s="43" t="s">
        <v>114</v>
      </c>
      <c r="AN110" s="724"/>
      <c r="AO110" s="44"/>
      <c r="AP110" s="43"/>
      <c r="AQ110" s="34"/>
      <c r="AR110" s="62"/>
      <c r="AS110" s="43"/>
      <c r="AT110" s="43"/>
      <c r="AU110" s="44"/>
      <c r="AV110" s="43"/>
      <c r="AW110" s="34"/>
      <c r="AX110" s="34"/>
      <c r="AY110" s="43"/>
      <c r="AZ110" s="23"/>
      <c r="BA110" s="45"/>
      <c r="BB110" s="45"/>
      <c r="BC110" s="23"/>
    </row>
    <row r="111" spans="1:55" s="237" customFormat="1" ht="15.75" x14ac:dyDescent="0.25">
      <c r="A111" s="638"/>
      <c r="B111" s="628"/>
      <c r="C111" s="43">
        <f t="shared" si="2"/>
        <v>34</v>
      </c>
      <c r="D111" s="43">
        <v>20</v>
      </c>
      <c r="E111" s="242">
        <v>14</v>
      </c>
      <c r="F111" s="242"/>
      <c r="G111" s="43"/>
      <c r="H111" s="242"/>
      <c r="I111" s="45"/>
      <c r="J111" s="45"/>
      <c r="K111" s="583">
        <v>20</v>
      </c>
      <c r="L111" s="584"/>
      <c r="M111" s="584"/>
      <c r="N111" s="299"/>
      <c r="O111" s="62"/>
      <c r="P111" s="45"/>
      <c r="Q111" s="45"/>
      <c r="R111" s="43"/>
      <c r="S111" s="43"/>
      <c r="T111" s="43"/>
      <c r="U111" s="43"/>
      <c r="V111" s="43"/>
      <c r="W111" s="43"/>
      <c r="X111" s="43"/>
      <c r="Y111" s="43"/>
      <c r="Z111" s="45"/>
      <c r="AA111" s="45"/>
      <c r="AB111" s="45"/>
      <c r="AC111" s="45"/>
      <c r="AD111" s="272"/>
      <c r="AE111" s="62"/>
      <c r="AF111" s="43"/>
      <c r="AG111" s="40"/>
      <c r="AH111" s="28"/>
      <c r="AI111" s="40"/>
      <c r="AJ111" s="583">
        <v>14</v>
      </c>
      <c r="AK111" s="584"/>
      <c r="AL111" s="688"/>
      <c r="AM111" s="43"/>
      <c r="AN111" s="724"/>
      <c r="AO111" s="44"/>
      <c r="AP111" s="43"/>
      <c r="AQ111" s="34"/>
      <c r="AR111" s="62"/>
      <c r="AS111" s="43"/>
      <c r="AT111" s="43"/>
      <c r="AU111" s="44"/>
      <c r="AV111" s="43"/>
      <c r="AW111" s="34"/>
      <c r="AX111" s="34"/>
      <c r="AY111" s="43"/>
      <c r="AZ111" s="23"/>
      <c r="BA111" s="45"/>
      <c r="BB111" s="45"/>
      <c r="BC111" s="23"/>
    </row>
    <row r="112" spans="1:55" s="237" customFormat="1" ht="15.75" x14ac:dyDescent="0.25">
      <c r="A112" s="578" t="s">
        <v>27</v>
      </c>
      <c r="B112" s="627" t="s">
        <v>140</v>
      </c>
      <c r="C112" s="232">
        <f t="shared" si="2"/>
        <v>16</v>
      </c>
      <c r="D112" s="232">
        <v>8</v>
      </c>
      <c r="E112" s="80"/>
      <c r="F112" s="235">
        <v>8</v>
      </c>
      <c r="G112" s="51"/>
      <c r="H112" s="80"/>
      <c r="I112" s="24"/>
      <c r="J112" s="24"/>
      <c r="K112" s="580">
        <v>8</v>
      </c>
      <c r="L112" s="581"/>
      <c r="M112" s="581"/>
      <c r="N112" s="298"/>
      <c r="O112" s="208"/>
      <c r="P112" s="24"/>
      <c r="Q112" s="24"/>
      <c r="R112" s="51"/>
      <c r="S112" s="51"/>
      <c r="T112" s="51"/>
      <c r="U112" s="51"/>
      <c r="V112" s="51"/>
      <c r="W112" s="51"/>
      <c r="X112" s="51"/>
      <c r="Y112" s="51"/>
      <c r="Z112" s="24"/>
      <c r="AA112" s="24"/>
      <c r="AB112" s="24"/>
      <c r="AC112" s="24"/>
      <c r="AD112" s="38"/>
      <c r="AE112" s="208"/>
      <c r="AF112" s="51"/>
      <c r="AG112" s="313"/>
      <c r="AH112" s="43"/>
      <c r="AI112" s="313"/>
      <c r="AJ112" s="606"/>
      <c r="AK112" s="607"/>
      <c r="AL112" s="604"/>
      <c r="AM112" s="51"/>
      <c r="AN112" s="724"/>
      <c r="AO112" s="33"/>
      <c r="AP112" s="51"/>
      <c r="AQ112" s="229"/>
      <c r="AR112" s="208"/>
      <c r="AS112" s="51"/>
      <c r="AT112" s="51"/>
      <c r="AU112" s="33"/>
      <c r="AV112" s="51"/>
      <c r="AW112" s="229"/>
      <c r="AX112" s="229"/>
      <c r="AY112" s="51"/>
      <c r="AZ112" s="56"/>
      <c r="BA112" s="24"/>
      <c r="BB112" s="24"/>
      <c r="BC112" s="23"/>
    </row>
    <row r="113" spans="1:55" s="237" customFormat="1" ht="15.75" x14ac:dyDescent="0.25">
      <c r="A113" s="579"/>
      <c r="B113" s="628"/>
      <c r="C113" s="29">
        <f t="shared" si="2"/>
        <v>4</v>
      </c>
      <c r="D113" s="29">
        <v>4</v>
      </c>
      <c r="E113" s="234"/>
      <c r="F113" s="234"/>
      <c r="G113" s="29"/>
      <c r="H113" s="234"/>
      <c r="I113" s="28"/>
      <c r="J113" s="28"/>
      <c r="K113" s="583">
        <v>4</v>
      </c>
      <c r="L113" s="584"/>
      <c r="M113" s="584"/>
      <c r="N113" s="300"/>
      <c r="O113" s="209"/>
      <c r="P113" s="28"/>
      <c r="Q113" s="28"/>
      <c r="R113" s="29"/>
      <c r="S113" s="29"/>
      <c r="T113" s="29"/>
      <c r="U113" s="29"/>
      <c r="V113" s="29"/>
      <c r="W113" s="29"/>
      <c r="X113" s="29"/>
      <c r="Y113" s="29"/>
      <c r="Z113" s="28"/>
      <c r="AA113" s="28"/>
      <c r="AB113" s="28"/>
      <c r="AC113" s="28"/>
      <c r="AD113" s="40"/>
      <c r="AE113" s="209"/>
      <c r="AF113" s="29"/>
      <c r="AG113" s="313"/>
      <c r="AH113" s="43"/>
      <c r="AI113" s="313"/>
      <c r="AJ113" s="608"/>
      <c r="AK113" s="609"/>
      <c r="AL113" s="605"/>
      <c r="AM113" s="43"/>
      <c r="AN113" s="724"/>
      <c r="AO113" s="44"/>
      <c r="AP113" s="43"/>
      <c r="AQ113" s="34"/>
      <c r="AR113" s="62"/>
      <c r="AS113" s="43"/>
      <c r="AT113" s="43"/>
      <c r="AU113" s="44"/>
      <c r="AV113" s="43"/>
      <c r="AW113" s="34"/>
      <c r="AX113" s="34"/>
      <c r="AY113" s="43"/>
      <c r="AZ113" s="23"/>
      <c r="BA113" s="45"/>
      <c r="BB113" s="45"/>
      <c r="BC113" s="23"/>
    </row>
    <row r="114" spans="1:55" ht="15.75" customHeight="1" x14ac:dyDescent="0.25">
      <c r="A114" s="578"/>
      <c r="B114" s="616" t="s">
        <v>99</v>
      </c>
      <c r="C114" s="200">
        <f>SUM(C94,C96,C100,C102,C104,C106,C108,C110,C112)</f>
        <v>282</v>
      </c>
      <c r="D114" s="232">
        <f>SUM(D94,D96,D100,D102,D106,D110,D112)</f>
        <v>74</v>
      </c>
      <c r="E114" s="186">
        <f>SUM(E96,E100,E102,E104,E108,E110)</f>
        <v>58</v>
      </c>
      <c r="F114" s="610">
        <f>SUM(F94:F113)</f>
        <v>150</v>
      </c>
      <c r="G114" s="200"/>
      <c r="H114" s="186"/>
      <c r="I114" s="24"/>
      <c r="J114" s="24"/>
      <c r="K114" s="580">
        <f>SUM(K94,K96,K100,K102,K106,K110,K112)</f>
        <v>74</v>
      </c>
      <c r="L114" s="581"/>
      <c r="M114" s="581"/>
      <c r="N114" s="24"/>
      <c r="O114" s="24"/>
      <c r="P114" s="24"/>
      <c r="Q114" s="24"/>
      <c r="R114" s="200"/>
      <c r="S114" s="200"/>
      <c r="T114" s="200"/>
      <c r="U114" s="200"/>
      <c r="V114" s="200"/>
      <c r="W114" s="200"/>
      <c r="X114" s="200"/>
      <c r="Y114" s="200"/>
      <c r="Z114" s="24"/>
      <c r="AA114" s="24"/>
      <c r="AB114" s="24"/>
      <c r="AC114" s="24"/>
      <c r="AD114" s="38"/>
      <c r="AE114" s="200"/>
      <c r="AF114" s="24"/>
      <c r="AG114" s="38"/>
      <c r="AH114" s="38"/>
      <c r="AI114" s="38"/>
      <c r="AJ114" s="606"/>
      <c r="AK114" s="607"/>
      <c r="AL114" s="604"/>
      <c r="AM114" s="200"/>
      <c r="AN114" s="724"/>
      <c r="AO114" s="624"/>
      <c r="AP114" s="612"/>
      <c r="AQ114" s="612"/>
      <c r="AR114" s="604"/>
      <c r="AS114" s="604"/>
      <c r="AT114" s="604"/>
      <c r="AU114" s="602"/>
      <c r="AV114" s="604"/>
      <c r="AW114" s="588" t="s">
        <v>101</v>
      </c>
      <c r="AX114" s="589"/>
      <c r="AY114" s="589"/>
      <c r="AZ114" s="589"/>
      <c r="BA114" s="589"/>
      <c r="BB114" s="590"/>
      <c r="BC114" s="23"/>
    </row>
    <row r="115" spans="1:55" ht="15.75" customHeight="1" x14ac:dyDescent="0.25">
      <c r="A115" s="579"/>
      <c r="B115" s="617"/>
      <c r="C115" s="43">
        <f>SUM(C95,C97,C99,C101,C103,C105,C107,C109,C111,C113)</f>
        <v>104</v>
      </c>
      <c r="D115" s="29">
        <f>SUM(D95,D97,D99,D101,D103,D107,D111,D113)</f>
        <v>90</v>
      </c>
      <c r="E115" s="188">
        <f>SUM(E97,E105,E109,E111)</f>
        <v>24</v>
      </c>
      <c r="F115" s="611"/>
      <c r="G115" s="29"/>
      <c r="H115" s="188"/>
      <c r="I115" s="28"/>
      <c r="J115" s="28"/>
      <c r="K115" s="583">
        <f>SUM(K95,K97,K99,K101,K103,K107,K111,K113)</f>
        <v>90</v>
      </c>
      <c r="L115" s="584"/>
      <c r="M115" s="584"/>
      <c r="N115" s="28"/>
      <c r="O115" s="28"/>
      <c r="P115" s="28"/>
      <c r="Q115" s="28"/>
      <c r="R115" s="29"/>
      <c r="S115" s="29"/>
      <c r="T115" s="29"/>
      <c r="U115" s="29"/>
      <c r="V115" s="29"/>
      <c r="W115" s="29"/>
      <c r="X115" s="29"/>
      <c r="Y115" s="29"/>
      <c r="Z115" s="28"/>
      <c r="AA115" s="28"/>
      <c r="AB115" s="28"/>
      <c r="AC115" s="28"/>
      <c r="AD115" s="40"/>
      <c r="AE115" s="29"/>
      <c r="AF115" s="28"/>
      <c r="AG115" s="40"/>
      <c r="AH115" s="40"/>
      <c r="AI115" s="40"/>
      <c r="AJ115" s="608"/>
      <c r="AK115" s="609"/>
      <c r="AL115" s="605"/>
      <c r="AM115" s="29"/>
      <c r="AN115" s="725"/>
      <c r="AO115" s="625"/>
      <c r="AP115" s="613"/>
      <c r="AQ115" s="613"/>
      <c r="AR115" s="605"/>
      <c r="AS115" s="605"/>
      <c r="AT115" s="605"/>
      <c r="AU115" s="603"/>
      <c r="AV115" s="605"/>
      <c r="AW115" s="589" t="s">
        <v>102</v>
      </c>
      <c r="AX115" s="589"/>
      <c r="AY115" s="589"/>
      <c r="AZ115" s="589"/>
      <c r="BA115" s="589"/>
      <c r="BB115" s="590"/>
      <c r="BC115" s="23"/>
    </row>
    <row r="116" spans="1:55" ht="15.75" customHeight="1" x14ac:dyDescent="0.25">
      <c r="A116" s="578"/>
      <c r="B116" s="616"/>
      <c r="C116" s="200"/>
      <c r="D116" s="186"/>
      <c r="E116" s="186"/>
      <c r="F116" s="186"/>
      <c r="G116" s="200"/>
      <c r="H116" s="186"/>
      <c r="I116" s="24"/>
      <c r="J116" s="38"/>
      <c r="K116" s="606" t="s">
        <v>115</v>
      </c>
      <c r="L116" s="607"/>
      <c r="M116" s="607"/>
      <c r="N116" s="604"/>
      <c r="O116" s="38"/>
      <c r="P116" s="24"/>
      <c r="Q116" s="24"/>
      <c r="R116" s="200"/>
      <c r="S116" s="200"/>
      <c r="T116" s="200"/>
      <c r="U116" s="200"/>
      <c r="V116" s="200"/>
      <c r="W116" s="200"/>
      <c r="X116" s="200"/>
      <c r="Y116" s="200"/>
      <c r="Z116" s="24"/>
      <c r="AA116" s="24"/>
      <c r="AB116" s="24"/>
      <c r="AC116" s="24"/>
      <c r="AD116" s="24"/>
      <c r="AE116" s="38"/>
      <c r="AF116" s="24"/>
      <c r="AG116" s="38"/>
      <c r="AH116" s="38"/>
      <c r="AI116" s="38"/>
      <c r="AJ116" s="606" t="s">
        <v>180</v>
      </c>
      <c r="AK116" s="607"/>
      <c r="AL116" s="607"/>
      <c r="AM116" s="604"/>
      <c r="AN116" s="24"/>
      <c r="AO116" s="612"/>
      <c r="AP116" s="612"/>
      <c r="AQ116" s="612"/>
      <c r="AR116" s="604"/>
      <c r="AS116" s="604"/>
      <c r="AT116" s="604"/>
      <c r="AU116" s="604"/>
      <c r="AV116" s="604"/>
      <c r="AW116" s="588" t="s">
        <v>141</v>
      </c>
      <c r="AX116" s="589"/>
      <c r="AY116" s="589"/>
      <c r="AZ116" s="589"/>
      <c r="BA116" s="589"/>
      <c r="BB116" s="590"/>
      <c r="BC116" s="23"/>
    </row>
    <row r="117" spans="1:55" ht="33.75" customHeight="1" x14ac:dyDescent="0.25">
      <c r="A117" s="579"/>
      <c r="B117" s="617"/>
      <c r="C117" s="29"/>
      <c r="D117" s="188"/>
      <c r="E117" s="188"/>
      <c r="F117" s="188"/>
      <c r="G117" s="63"/>
      <c r="H117" s="127"/>
      <c r="I117" s="28"/>
      <c r="J117" s="40"/>
      <c r="K117" s="608"/>
      <c r="L117" s="609"/>
      <c r="M117" s="609"/>
      <c r="N117" s="605"/>
      <c r="O117" s="40"/>
      <c r="P117" s="35"/>
      <c r="Q117" s="28"/>
      <c r="R117" s="29"/>
      <c r="S117" s="29"/>
      <c r="T117" s="29"/>
      <c r="U117" s="29"/>
      <c r="V117" s="63"/>
      <c r="W117" s="29"/>
      <c r="X117" s="29"/>
      <c r="Y117" s="63"/>
      <c r="Z117" s="28"/>
      <c r="AA117" s="28"/>
      <c r="AB117" s="28"/>
      <c r="AC117" s="28"/>
      <c r="AD117" s="28"/>
      <c r="AE117" s="40"/>
      <c r="AF117" s="28"/>
      <c r="AG117" s="40"/>
      <c r="AH117" s="40"/>
      <c r="AI117" s="40"/>
      <c r="AJ117" s="608"/>
      <c r="AK117" s="609"/>
      <c r="AL117" s="609"/>
      <c r="AM117" s="605"/>
      <c r="AN117" s="28"/>
      <c r="AO117" s="613"/>
      <c r="AP117" s="613"/>
      <c r="AQ117" s="613"/>
      <c r="AR117" s="605"/>
      <c r="AS117" s="605"/>
      <c r="AT117" s="605"/>
      <c r="AU117" s="605"/>
      <c r="AV117" s="605"/>
      <c r="AW117" s="588" t="s">
        <v>142</v>
      </c>
      <c r="AX117" s="589"/>
      <c r="AY117" s="589"/>
      <c r="AZ117" s="589"/>
      <c r="BA117" s="589"/>
      <c r="BB117" s="590"/>
      <c r="BC117" s="23"/>
    </row>
    <row r="118" spans="1:55" ht="20.100000000000001" customHeight="1" x14ac:dyDescent="0.25">
      <c r="A118" s="66"/>
      <c r="B118" s="6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9"/>
      <c r="AR118" s="69"/>
      <c r="AS118" s="69"/>
      <c r="AT118" s="69"/>
      <c r="AU118" s="68"/>
      <c r="AV118" s="68"/>
      <c r="AW118" s="70"/>
      <c r="AX118" s="70"/>
      <c r="AY118" s="70"/>
      <c r="AZ118" s="70"/>
      <c r="BA118" s="70"/>
      <c r="BB118" s="70"/>
      <c r="BC118" s="70"/>
    </row>
    <row r="119" spans="1:55" ht="20.100000000000001" customHeight="1" x14ac:dyDescent="0.3">
      <c r="A119" s="195"/>
      <c r="B119" s="196"/>
      <c r="C119" s="73"/>
      <c r="D119" s="73"/>
      <c r="E119" s="73"/>
      <c r="F119" s="73"/>
      <c r="G119" s="73"/>
      <c r="H119" s="73"/>
      <c r="I119" s="73"/>
      <c r="J119" s="73"/>
      <c r="K119" s="73"/>
      <c r="L119" s="473"/>
      <c r="M119" s="473"/>
      <c r="N119" s="473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3"/>
      <c r="AC119" s="473"/>
      <c r="AD119" s="473"/>
      <c r="AE119" s="473"/>
      <c r="AF119" s="473"/>
      <c r="AG119" s="473"/>
      <c r="AH119" s="473"/>
      <c r="AI119" s="473"/>
      <c r="AJ119" s="473"/>
      <c r="AK119" s="473"/>
      <c r="AL119" s="473"/>
      <c r="AM119" s="473"/>
      <c r="AN119" s="73"/>
      <c r="AO119" s="73"/>
      <c r="AP119" s="73"/>
      <c r="AQ119" s="74"/>
      <c r="AR119" s="74"/>
      <c r="AS119" s="74"/>
      <c r="AT119" s="74"/>
      <c r="AU119" s="73"/>
      <c r="AV119" s="73"/>
      <c r="AW119" s="75"/>
      <c r="AX119" s="75"/>
      <c r="AY119" s="75"/>
      <c r="AZ119" s="75"/>
      <c r="BA119" s="75"/>
      <c r="BB119" s="75"/>
      <c r="BC119" s="75"/>
    </row>
    <row r="120" spans="1:55" ht="20.100000000000001" customHeight="1" x14ac:dyDescent="0.3">
      <c r="A120" s="196"/>
      <c r="B120" s="626" t="s">
        <v>104</v>
      </c>
      <c r="C120" s="626"/>
      <c r="D120" s="626"/>
      <c r="E120" s="626"/>
      <c r="F120" s="626"/>
      <c r="G120" s="626"/>
      <c r="H120" s="626"/>
      <c r="I120" s="626"/>
      <c r="J120" s="626"/>
      <c r="K120" s="626"/>
      <c r="L120" s="585" t="s">
        <v>119</v>
      </c>
      <c r="M120" s="585"/>
      <c r="N120" s="585"/>
      <c r="O120" s="585"/>
      <c r="P120" s="585"/>
      <c r="Q120" s="585"/>
      <c r="R120" s="585"/>
      <c r="S120" s="585"/>
      <c r="T120" s="585"/>
      <c r="U120" s="585"/>
      <c r="V120" s="470"/>
      <c r="W120" s="470"/>
      <c r="X120" s="470"/>
      <c r="Y120" s="470"/>
      <c r="Z120" s="470"/>
      <c r="AA120" s="470"/>
      <c r="AB120" s="470"/>
      <c r="AC120" s="470"/>
      <c r="AD120" s="470"/>
      <c r="AE120" s="470"/>
      <c r="AF120" s="585" t="s">
        <v>171</v>
      </c>
      <c r="AG120" s="585"/>
      <c r="AH120" s="585"/>
      <c r="AI120" s="585"/>
      <c r="AJ120" s="585"/>
      <c r="AK120" s="585"/>
      <c r="AL120" s="585"/>
      <c r="AM120" s="585"/>
      <c r="AN120" s="585"/>
      <c r="AO120" s="585"/>
      <c r="AP120" s="585"/>
      <c r="AQ120" s="74"/>
      <c r="AR120" s="77"/>
      <c r="AS120" s="77"/>
      <c r="AT120" s="195"/>
      <c r="AU120" s="75"/>
      <c r="AV120" s="75"/>
      <c r="AW120" s="75"/>
      <c r="AX120" s="75"/>
      <c r="AY120" s="75"/>
      <c r="AZ120" s="75"/>
      <c r="BA120" s="75"/>
      <c r="BB120" s="75"/>
      <c r="BC120" s="75"/>
    </row>
    <row r="121" spans="1:55" ht="20.100000000000001" customHeight="1" x14ac:dyDescent="0.3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585"/>
      <c r="M121" s="585"/>
      <c r="N121" s="585"/>
      <c r="O121" s="585"/>
      <c r="P121" s="585"/>
      <c r="Q121" s="585"/>
      <c r="R121" s="585"/>
      <c r="S121" s="585"/>
      <c r="T121" s="585"/>
      <c r="U121" s="585"/>
      <c r="V121" s="585"/>
      <c r="W121" s="585"/>
      <c r="X121" s="585"/>
      <c r="Y121" s="585"/>
      <c r="Z121" s="585"/>
      <c r="AA121" s="585"/>
      <c r="AB121" s="585"/>
      <c r="AC121" s="585"/>
      <c r="AD121" s="585"/>
      <c r="AE121" s="585"/>
      <c r="AF121" s="585"/>
      <c r="AG121" s="585"/>
      <c r="AH121" s="585"/>
      <c r="AI121" s="585"/>
      <c r="AJ121" s="585"/>
      <c r="AK121" s="585"/>
      <c r="AL121" s="585"/>
      <c r="AM121" s="585"/>
      <c r="AN121" s="77"/>
      <c r="AO121" s="77"/>
      <c r="AP121" s="77"/>
      <c r="AQ121" s="77"/>
      <c r="AR121" s="196"/>
      <c r="AS121" s="196"/>
      <c r="AT121" s="195"/>
      <c r="AU121" s="75"/>
      <c r="AV121" s="75"/>
      <c r="AW121" s="75"/>
      <c r="AX121" s="75"/>
      <c r="AY121" s="75"/>
      <c r="AZ121" s="75"/>
      <c r="BA121" s="75"/>
      <c r="BB121" s="75"/>
      <c r="BC121" s="75"/>
    </row>
    <row r="122" spans="1:55" ht="20.100000000000001" customHeight="1" x14ac:dyDescent="0.3">
      <c r="A122" s="196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586" t="s">
        <v>120</v>
      </c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79"/>
      <c r="Z122" s="79"/>
      <c r="AA122" s="77"/>
      <c r="AB122" s="77"/>
      <c r="AC122" s="77"/>
      <c r="AD122" s="77"/>
      <c r="AE122" s="77"/>
      <c r="AF122" s="587" t="s">
        <v>172</v>
      </c>
      <c r="AG122" s="587"/>
      <c r="AH122" s="587"/>
      <c r="AI122" s="587"/>
      <c r="AJ122" s="587"/>
      <c r="AK122" s="587"/>
      <c r="AL122" s="587"/>
      <c r="AM122" s="587"/>
      <c r="AN122" s="587"/>
      <c r="AO122" s="587"/>
      <c r="AP122" s="587"/>
      <c r="AQ122" s="587"/>
      <c r="AR122" s="79"/>
      <c r="AS122" s="79"/>
      <c r="AT122" s="195"/>
      <c r="AU122" s="75"/>
      <c r="AV122" s="75"/>
      <c r="AW122" s="75"/>
      <c r="AX122" s="75"/>
      <c r="AY122" s="75"/>
      <c r="AZ122" s="75"/>
      <c r="BA122" s="75"/>
      <c r="BB122" s="75"/>
      <c r="BC122" s="75"/>
    </row>
    <row r="123" spans="1:55" x14ac:dyDescent="0.25">
      <c r="A123" s="184"/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</row>
    <row r="124" spans="1:55" x14ac:dyDescent="0.25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</row>
    <row r="125" spans="1:55" x14ac:dyDescent="0.25">
      <c r="A125" s="184"/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</row>
    <row r="126" spans="1:55" x14ac:dyDescent="0.25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</row>
    <row r="127" spans="1:55" x14ac:dyDescent="0.25">
      <c r="A127" s="184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</row>
    <row r="128" spans="1:55" x14ac:dyDescent="0.25">
      <c r="A128" s="184"/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</row>
    <row r="129" spans="1:55" x14ac:dyDescent="0.25">
      <c r="A129" s="184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</row>
    <row r="130" spans="1:55" x14ac:dyDescent="0.25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</row>
    <row r="131" spans="1:55" x14ac:dyDescent="0.25">
      <c r="A131" s="184"/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</row>
    <row r="132" spans="1:55" x14ac:dyDescent="0.25">
      <c r="A132" s="184"/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</row>
    <row r="133" spans="1:55" x14ac:dyDescent="0.25">
      <c r="A133" s="184"/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</row>
    <row r="134" spans="1:55" x14ac:dyDescent="0.25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</row>
    <row r="135" spans="1:55" x14ac:dyDescent="0.25">
      <c r="A135" s="184"/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</row>
    <row r="136" spans="1:55" x14ac:dyDescent="0.25">
      <c r="A136" s="184"/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</row>
    <row r="137" spans="1:55" x14ac:dyDescent="0.25">
      <c r="A137" s="184"/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</row>
  </sheetData>
  <mergeCells count="341">
    <mergeCell ref="A48:A49"/>
    <mergeCell ref="A50:A51"/>
    <mergeCell ref="A38:A39"/>
    <mergeCell ref="A104:A105"/>
    <mergeCell ref="A110:A111"/>
    <mergeCell ref="A112:A113"/>
    <mergeCell ref="AJ107:AL107"/>
    <mergeCell ref="AJ106:AL106"/>
    <mergeCell ref="AJ103:AL103"/>
    <mergeCell ref="AJ102:AL102"/>
    <mergeCell ref="AJ101:AL101"/>
    <mergeCell ref="AJ100:AL100"/>
    <mergeCell ref="AJ99:AL99"/>
    <mergeCell ref="AJ98:AL98"/>
    <mergeCell ref="AJ97:AL97"/>
    <mergeCell ref="AJ96:AL96"/>
    <mergeCell ref="AJ95:AL95"/>
    <mergeCell ref="AJ94:AL94"/>
    <mergeCell ref="AJ105:AL105"/>
    <mergeCell ref="AJ104:AL104"/>
    <mergeCell ref="AJ113:AL113"/>
    <mergeCell ref="AJ112:AL112"/>
    <mergeCell ref="AJ111:AL111"/>
    <mergeCell ref="AR2:AZ2"/>
    <mergeCell ref="AR3:AZ3"/>
    <mergeCell ref="AV4:BA4"/>
    <mergeCell ref="AR72:AZ72"/>
    <mergeCell ref="AR73:AZ73"/>
    <mergeCell ref="AV74:BA74"/>
    <mergeCell ref="AT114:AT115"/>
    <mergeCell ref="AU114:AU115"/>
    <mergeCell ref="AV114:AV115"/>
    <mergeCell ref="A76:BC76"/>
    <mergeCell ref="A77:BC77"/>
    <mergeCell ref="A78:BC78"/>
    <mergeCell ref="A94:A95"/>
    <mergeCell ref="B94:B95"/>
    <mergeCell ref="AW114:BB114"/>
    <mergeCell ref="BB48:BB49"/>
    <mergeCell ref="BA48:BA49"/>
    <mergeCell ref="AZ48:AZ49"/>
    <mergeCell ref="AY48:AY49"/>
    <mergeCell ref="AX48:AX49"/>
    <mergeCell ref="AW48:AW49"/>
    <mergeCell ref="AV48:AV49"/>
    <mergeCell ref="B104:B105"/>
    <mergeCell ref="A102:A103"/>
    <mergeCell ref="AO116:AO117"/>
    <mergeCell ref="AW116:BB116"/>
    <mergeCell ref="AW117:BB117"/>
    <mergeCell ref="F114:F115"/>
    <mergeCell ref="AE108:AE109"/>
    <mergeCell ref="L121:AM121"/>
    <mergeCell ref="AV116:AV117"/>
    <mergeCell ref="AP116:AP117"/>
    <mergeCell ref="AQ116:AQ117"/>
    <mergeCell ref="B120:K120"/>
    <mergeCell ref="AR116:AR117"/>
    <mergeCell ref="AS116:AS117"/>
    <mergeCell ref="AT116:AT117"/>
    <mergeCell ref="AU116:AU117"/>
    <mergeCell ref="AW115:BB115"/>
    <mergeCell ref="AO114:AO115"/>
    <mergeCell ref="AP114:AP115"/>
    <mergeCell ref="AQ114:AQ115"/>
    <mergeCell ref="B116:B117"/>
    <mergeCell ref="AJ110:AL110"/>
    <mergeCell ref="AJ116:AM117"/>
    <mergeCell ref="A100:A101"/>
    <mergeCell ref="B100:B101"/>
    <mergeCell ref="B98:B99"/>
    <mergeCell ref="A96:A97"/>
    <mergeCell ref="B96:B97"/>
    <mergeCell ref="O98:O99"/>
    <mergeCell ref="A81:BC81"/>
    <mergeCell ref="A82:BC82"/>
    <mergeCell ref="I94:I95"/>
    <mergeCell ref="O94:O95"/>
    <mergeCell ref="A86:B86"/>
    <mergeCell ref="A89:A93"/>
    <mergeCell ref="B89:B93"/>
    <mergeCell ref="C89:C93"/>
    <mergeCell ref="D89:D93"/>
    <mergeCell ref="E89:E93"/>
    <mergeCell ref="Y85:AB85"/>
    <mergeCell ref="AC85:AF85"/>
    <mergeCell ref="F89:F93"/>
    <mergeCell ref="G92:AS92"/>
    <mergeCell ref="J94:J95"/>
    <mergeCell ref="O96:O97"/>
    <mergeCell ref="AC89:AF89"/>
    <mergeCell ref="T89:X89"/>
    <mergeCell ref="Y89:AB89"/>
    <mergeCell ref="AG89:AK89"/>
    <mergeCell ref="AM104:AM105"/>
    <mergeCell ref="AJ109:AL109"/>
    <mergeCell ref="AJ108:AL108"/>
    <mergeCell ref="AJ115:AL115"/>
    <mergeCell ref="AJ114:AL114"/>
    <mergeCell ref="B102:B103"/>
    <mergeCell ref="A116:A117"/>
    <mergeCell ref="A114:A115"/>
    <mergeCell ref="B114:B115"/>
    <mergeCell ref="K110:M110"/>
    <mergeCell ref="K107:M107"/>
    <mergeCell ref="K106:M106"/>
    <mergeCell ref="K116:N117"/>
    <mergeCell ref="N106:N107"/>
    <mergeCell ref="K115:M115"/>
    <mergeCell ref="K114:M114"/>
    <mergeCell ref="A108:A109"/>
    <mergeCell ref="B108:B109"/>
    <mergeCell ref="B110:B111"/>
    <mergeCell ref="B112:B113"/>
    <mergeCell ref="K113:M113"/>
    <mergeCell ref="K112:M112"/>
    <mergeCell ref="K111:M111"/>
    <mergeCell ref="A106:A107"/>
    <mergeCell ref="B106:B107"/>
    <mergeCell ref="AT85:AX85"/>
    <mergeCell ref="A84:B84"/>
    <mergeCell ref="C84:AX84"/>
    <mergeCell ref="A85:B85"/>
    <mergeCell ref="C85:F85"/>
    <mergeCell ref="G85:K85"/>
    <mergeCell ref="L85:O85"/>
    <mergeCell ref="P85:S85"/>
    <mergeCell ref="T85:X85"/>
    <mergeCell ref="B58:B59"/>
    <mergeCell ref="C58:C59"/>
    <mergeCell ref="AN58:AS59"/>
    <mergeCell ref="AT58:AY59"/>
    <mergeCell ref="A79:BB79"/>
    <mergeCell ref="A80:BC80"/>
    <mergeCell ref="L67:AM67"/>
    <mergeCell ref="AM69:AZ69"/>
    <mergeCell ref="AO70:BA70"/>
    <mergeCell ref="B60:B61"/>
    <mergeCell ref="C60:C61"/>
    <mergeCell ref="B65:K65"/>
    <mergeCell ref="L65:AM65"/>
    <mergeCell ref="L64:U64"/>
    <mergeCell ref="L66:X66"/>
    <mergeCell ref="AF64:AP64"/>
    <mergeCell ref="AF66:AQ66"/>
    <mergeCell ref="A56:A57"/>
    <mergeCell ref="B56:B57"/>
    <mergeCell ref="Z56:AE57"/>
    <mergeCell ref="AN56:AN57"/>
    <mergeCell ref="AO56:AO57"/>
    <mergeCell ref="AP54:AP55"/>
    <mergeCell ref="AW54:BB54"/>
    <mergeCell ref="Z55:AD55"/>
    <mergeCell ref="AW55:BB55"/>
    <mergeCell ref="A54:A55"/>
    <mergeCell ref="B54:B55"/>
    <mergeCell ref="Z54:AD54"/>
    <mergeCell ref="AN54:AN55"/>
    <mergeCell ref="AO54:AO55"/>
    <mergeCell ref="AP56:AP57"/>
    <mergeCell ref="AW56:BB56"/>
    <mergeCell ref="AW57:BB57"/>
    <mergeCell ref="A52:A53"/>
    <mergeCell ref="B52:B53"/>
    <mergeCell ref="Z52:AD52"/>
    <mergeCell ref="Z53:AD53"/>
    <mergeCell ref="AW53:BB53"/>
    <mergeCell ref="A44:A45"/>
    <mergeCell ref="B44:B45"/>
    <mergeCell ref="L44:L45"/>
    <mergeCell ref="Z44:AD44"/>
    <mergeCell ref="Z45:AD45"/>
    <mergeCell ref="B46:B47"/>
    <mergeCell ref="A46:A47"/>
    <mergeCell ref="Z46:AD46"/>
    <mergeCell ref="Z47:AD47"/>
    <mergeCell ref="B48:B49"/>
    <mergeCell ref="L48:L49"/>
    <mergeCell ref="Z48:AD48"/>
    <mergeCell ref="AE48:AE49"/>
    <mergeCell ref="Z49:AD49"/>
    <mergeCell ref="B50:B51"/>
    <mergeCell ref="Z51:AD51"/>
    <mergeCell ref="AT24:AU51"/>
    <mergeCell ref="AS48:AS49"/>
    <mergeCell ref="AR48:AR49"/>
    <mergeCell ref="A42:A43"/>
    <mergeCell ref="B42:B43"/>
    <mergeCell ref="L42:L43"/>
    <mergeCell ref="Z42:AD42"/>
    <mergeCell ref="Z43:AD43"/>
    <mergeCell ref="A40:A41"/>
    <mergeCell ref="B40:B41"/>
    <mergeCell ref="L40:L41"/>
    <mergeCell ref="Z40:AD40"/>
    <mergeCell ref="Z41:AD41"/>
    <mergeCell ref="A34:A35"/>
    <mergeCell ref="B34:B35"/>
    <mergeCell ref="L34:L35"/>
    <mergeCell ref="Z34:AD35"/>
    <mergeCell ref="Z31:AD31"/>
    <mergeCell ref="A32:A33"/>
    <mergeCell ref="B32:B33"/>
    <mergeCell ref="L32:L33"/>
    <mergeCell ref="Z32:AB32"/>
    <mergeCell ref="Z33:AD33"/>
    <mergeCell ref="A30:A31"/>
    <mergeCell ref="B30:B31"/>
    <mergeCell ref="L30:L31"/>
    <mergeCell ref="Z30:AD30"/>
    <mergeCell ref="I31:J31"/>
    <mergeCell ref="I30:J30"/>
    <mergeCell ref="B38:B39"/>
    <mergeCell ref="L38:L39"/>
    <mergeCell ref="Z38:AD38"/>
    <mergeCell ref="Z39:AD39"/>
    <mergeCell ref="A36:A37"/>
    <mergeCell ref="B36:B37"/>
    <mergeCell ref="L36:L37"/>
    <mergeCell ref="Z36:AD37"/>
    <mergeCell ref="I37:J37"/>
    <mergeCell ref="I36:J36"/>
    <mergeCell ref="A28:A29"/>
    <mergeCell ref="B28:B29"/>
    <mergeCell ref="L28:L29"/>
    <mergeCell ref="Z28:AD29"/>
    <mergeCell ref="A26:A27"/>
    <mergeCell ref="B26:B27"/>
    <mergeCell ref="L26:L27"/>
    <mergeCell ref="Z26:AD27"/>
    <mergeCell ref="K26:K27"/>
    <mergeCell ref="K28:K29"/>
    <mergeCell ref="I29:J29"/>
    <mergeCell ref="I28:J28"/>
    <mergeCell ref="I27:J27"/>
    <mergeCell ref="I26:J26"/>
    <mergeCell ref="Y19:AB19"/>
    <mergeCell ref="AG19:AK19"/>
    <mergeCell ref="AP19:AS19"/>
    <mergeCell ref="F19:F23"/>
    <mergeCell ref="G22:AS22"/>
    <mergeCell ref="AL19:AO19"/>
    <mergeCell ref="AT19:AX19"/>
    <mergeCell ref="AY19:BB19"/>
    <mergeCell ref="A24:A25"/>
    <mergeCell ref="B24:B25"/>
    <mergeCell ref="L24:L25"/>
    <mergeCell ref="Z24:AD25"/>
    <mergeCell ref="AC19:AF19"/>
    <mergeCell ref="K24:K25"/>
    <mergeCell ref="I25:J25"/>
    <mergeCell ref="I24:J24"/>
    <mergeCell ref="T19:X19"/>
    <mergeCell ref="A6:AZ6"/>
    <mergeCell ref="A7:AZ7"/>
    <mergeCell ref="A8:AZ8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Y15:AB15"/>
    <mergeCell ref="AC15:AF15"/>
    <mergeCell ref="AG15:AK15"/>
    <mergeCell ref="A9:XFD9"/>
    <mergeCell ref="A10:XFD10"/>
    <mergeCell ref="A11:XFD11"/>
    <mergeCell ref="A12:XFD12"/>
    <mergeCell ref="A14:B14"/>
    <mergeCell ref="C14:AX14"/>
    <mergeCell ref="A16:B16"/>
    <mergeCell ref="A19:A23"/>
    <mergeCell ref="B19:B23"/>
    <mergeCell ref="C19:C23"/>
    <mergeCell ref="D19:D23"/>
    <mergeCell ref="E19:E23"/>
    <mergeCell ref="G19:K19"/>
    <mergeCell ref="L19:O19"/>
    <mergeCell ref="P19:S19"/>
    <mergeCell ref="I50:J50"/>
    <mergeCell ref="I45:J45"/>
    <mergeCell ref="I44:J44"/>
    <mergeCell ref="I43:J43"/>
    <mergeCell ref="I42:J42"/>
    <mergeCell ref="I41:J41"/>
    <mergeCell ref="K30:K31"/>
    <mergeCell ref="K32:K33"/>
    <mergeCell ref="K34:K35"/>
    <mergeCell ref="K36:K37"/>
    <mergeCell ref="AN30:AN31"/>
    <mergeCell ref="I35:J35"/>
    <mergeCell ref="I34:J34"/>
    <mergeCell ref="K99:M99"/>
    <mergeCell ref="K98:M98"/>
    <mergeCell ref="I53:J53"/>
    <mergeCell ref="I52:J52"/>
    <mergeCell ref="L120:U120"/>
    <mergeCell ref="AF120:AP120"/>
    <mergeCell ref="I47:J47"/>
    <mergeCell ref="I46:J46"/>
    <mergeCell ref="I56:K57"/>
    <mergeCell ref="I54:J54"/>
    <mergeCell ref="I55:J55"/>
    <mergeCell ref="AG85:AK85"/>
    <mergeCell ref="AL85:AO85"/>
    <mergeCell ref="AP85:AS85"/>
    <mergeCell ref="Z50:AD50"/>
    <mergeCell ref="AQ48:AQ49"/>
    <mergeCell ref="AR114:AR115"/>
    <mergeCell ref="AS114:AS115"/>
    <mergeCell ref="G89:K89"/>
    <mergeCell ref="L89:O89"/>
    <mergeCell ref="P89:S89"/>
    <mergeCell ref="AT89:AX89"/>
    <mergeCell ref="AY89:BB89"/>
    <mergeCell ref="L122:X122"/>
    <mergeCell ref="AF122:AQ122"/>
    <mergeCell ref="N102:N103"/>
    <mergeCell ref="K97:M97"/>
    <mergeCell ref="K96:M96"/>
    <mergeCell ref="O106:O107"/>
    <mergeCell ref="AE106:AE107"/>
    <mergeCell ref="K102:M102"/>
    <mergeCell ref="K101:M101"/>
    <mergeCell ref="K100:M100"/>
    <mergeCell ref="AP89:AS89"/>
    <mergeCell ref="AN94:AN115"/>
    <mergeCell ref="O100:O101"/>
    <mergeCell ref="O102:O103"/>
    <mergeCell ref="K94:M94"/>
    <mergeCell ref="N94:N95"/>
    <mergeCell ref="N96:N97"/>
    <mergeCell ref="N98:N99"/>
    <mergeCell ref="N100:N101"/>
    <mergeCell ref="K95:M95"/>
    <mergeCell ref="K103:M103"/>
    <mergeCell ref="AL89:AO89"/>
  </mergeCells>
  <pageMargins left="0.70866141732283472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5"/>
  <sheetViews>
    <sheetView view="pageBreakPreview" topLeftCell="D130" zoomScale="90" zoomScaleNormal="70" zoomScaleSheetLayoutView="90" workbookViewId="0">
      <selection activeCell="AE162" sqref="AE162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5" width="4.42578125" customWidth="1"/>
    <col min="56" max="57" width="0" hidden="1" customWidth="1"/>
    <col min="58" max="58" width="0.28515625" customWidth="1"/>
  </cols>
  <sheetData>
    <row r="1" spans="1:91" s="237" customFormat="1" ht="4.5" customHeight="1" x14ac:dyDescent="0.3">
      <c r="AM1" s="274"/>
      <c r="AN1" s="274"/>
      <c r="AO1" s="274"/>
      <c r="AP1" s="274"/>
      <c r="AQ1" s="274"/>
      <c r="AR1" s="687"/>
      <c r="AS1" s="687"/>
      <c r="AT1" s="687"/>
      <c r="AU1" s="687"/>
      <c r="AV1" s="687"/>
      <c r="AW1" s="687"/>
      <c r="AX1" s="687"/>
      <c r="AY1" s="687"/>
      <c r="AZ1" s="687"/>
      <c r="BA1" s="274"/>
      <c r="BB1" s="274"/>
      <c r="BC1" s="275"/>
    </row>
    <row r="2" spans="1:91" s="237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4"/>
    </row>
    <row r="3" spans="1:91" s="237" customFormat="1" ht="21" customHeight="1" x14ac:dyDescent="0.3">
      <c r="AM3" s="274"/>
      <c r="AN3" s="274"/>
      <c r="AO3" s="274"/>
      <c r="AP3" s="274"/>
      <c r="AQ3" s="274"/>
      <c r="AR3" s="687" t="s">
        <v>178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482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177</v>
      </c>
      <c r="AW4" s="687"/>
      <c r="AX4" s="687"/>
      <c r="AY4" s="687"/>
      <c r="AZ4" s="687"/>
      <c r="BA4" s="687"/>
      <c r="BB4" s="274"/>
      <c r="BC4" s="274"/>
    </row>
    <row r="5" spans="1:91" s="482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480"/>
      <c r="AW5" s="480"/>
      <c r="AX5" s="480"/>
      <c r="AY5" s="480"/>
      <c r="AZ5" s="480"/>
      <c r="BA5" s="480"/>
      <c r="BB5" s="274"/>
      <c r="BC5" s="274"/>
    </row>
    <row r="6" spans="1:91" s="237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237" customFormat="1" ht="21" customHeight="1" x14ac:dyDescent="0.25">
      <c r="A7" s="695" t="s">
        <v>143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237" customFormat="1" ht="21" customHeight="1" x14ac:dyDescent="0.25">
      <c r="A8" s="689" t="s">
        <v>146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144</v>
      </c>
    </row>
    <row r="10" spans="1:91" s="705" customFormat="1" ht="21" customHeight="1" x14ac:dyDescent="0.25">
      <c r="A10" s="689" t="s">
        <v>145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233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68</v>
      </c>
      <c r="AA17" s="7" t="s">
        <v>69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70</v>
      </c>
      <c r="AQ17" s="7" t="s">
        <v>70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287" t="s">
        <v>24</v>
      </c>
      <c r="AZ17" s="287" t="s">
        <v>54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213" t="s">
        <v>18</v>
      </c>
      <c r="H23" s="213" t="s">
        <v>19</v>
      </c>
      <c r="I23" s="213" t="s">
        <v>20</v>
      </c>
      <c r="J23" s="213" t="s">
        <v>21</v>
      </c>
      <c r="K23" s="213" t="s">
        <v>22</v>
      </c>
      <c r="L23" s="213" t="s">
        <v>23</v>
      </c>
      <c r="M23" s="213" t="s">
        <v>24</v>
      </c>
      <c r="N23" s="213" t="s">
        <v>25</v>
      </c>
      <c r="O23" s="213" t="s">
        <v>26</v>
      </c>
      <c r="P23" s="213" t="s">
        <v>27</v>
      </c>
      <c r="Q23" s="213" t="s">
        <v>28</v>
      </c>
      <c r="R23" s="213" t="s">
        <v>29</v>
      </c>
      <c r="S23" s="213" t="s">
        <v>30</v>
      </c>
      <c r="T23" s="213" t="s">
        <v>31</v>
      </c>
      <c r="U23" s="213" t="s">
        <v>32</v>
      </c>
      <c r="V23" s="213" t="s">
        <v>33</v>
      </c>
      <c r="W23" s="213" t="s">
        <v>34</v>
      </c>
      <c r="X23" s="213" t="s">
        <v>35</v>
      </c>
      <c r="Y23" s="213" t="s">
        <v>36</v>
      </c>
      <c r="Z23" s="213" t="s">
        <v>37</v>
      </c>
      <c r="AA23" s="213" t="s">
        <v>38</v>
      </c>
      <c r="AB23" s="213" t="s">
        <v>39</v>
      </c>
      <c r="AC23" s="213" t="s">
        <v>40</v>
      </c>
      <c r="AD23" s="213" t="s">
        <v>41</v>
      </c>
      <c r="AE23" s="213" t="s">
        <v>42</v>
      </c>
      <c r="AF23" s="213" t="s">
        <v>43</v>
      </c>
      <c r="AG23" s="213" t="s">
        <v>44</v>
      </c>
      <c r="AH23" s="213" t="s">
        <v>45</v>
      </c>
      <c r="AI23" s="213" t="s">
        <v>46</v>
      </c>
      <c r="AJ23" s="213" t="s">
        <v>47</v>
      </c>
      <c r="AK23" s="213" t="s">
        <v>48</v>
      </c>
      <c r="AL23" s="213" t="s">
        <v>49</v>
      </c>
      <c r="AM23" s="213" t="s">
        <v>50</v>
      </c>
      <c r="AN23" s="213" t="s">
        <v>51</v>
      </c>
      <c r="AO23" s="213" t="s">
        <v>52</v>
      </c>
      <c r="AP23" s="213" t="s">
        <v>53</v>
      </c>
      <c r="AQ23" s="213" t="s">
        <v>54</v>
      </c>
      <c r="AR23" s="213" t="s">
        <v>55</v>
      </c>
      <c r="AS23" s="213" t="s">
        <v>56</v>
      </c>
      <c r="AT23" s="213" t="s">
        <v>57</v>
      </c>
      <c r="AU23" s="213" t="s">
        <v>58</v>
      </c>
      <c r="AV23" s="213" t="s">
        <v>59</v>
      </c>
      <c r="AW23" s="213" t="s">
        <v>60</v>
      </c>
      <c r="AX23" s="213" t="s">
        <v>61</v>
      </c>
      <c r="AY23" s="213" t="s">
        <v>62</v>
      </c>
      <c r="AZ23" s="213" t="s">
        <v>63</v>
      </c>
      <c r="BA23" s="213" t="s">
        <v>64</v>
      </c>
      <c r="BB23" s="213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220"/>
      <c r="F24" s="220">
        <v>12</v>
      </c>
      <c r="G24" s="90"/>
      <c r="H24" s="220"/>
      <c r="I24" s="665">
        <v>12</v>
      </c>
      <c r="J24" s="670"/>
      <c r="K24" s="614"/>
      <c r="L24" s="614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659"/>
      <c r="AE24" s="93"/>
      <c r="AF24" s="95"/>
      <c r="AG24" s="232"/>
      <c r="AH24" s="232"/>
      <c r="AI24" s="232"/>
      <c r="AJ24" s="26"/>
      <c r="AK24" s="24"/>
      <c r="AL24" s="24"/>
      <c r="AM24" s="232"/>
      <c r="AN24" s="232"/>
      <c r="AO24" s="26"/>
      <c r="AP24" s="232"/>
      <c r="AQ24" s="229"/>
      <c r="AR24" s="229"/>
      <c r="AS24" s="232"/>
      <c r="AT24" s="744" t="s">
        <v>151</v>
      </c>
      <c r="AU24" s="745"/>
      <c r="AV24" s="232"/>
      <c r="AW24" s="229"/>
      <c r="AX24" s="229"/>
      <c r="AY24" s="232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222"/>
      <c r="F25" s="222"/>
      <c r="G25" s="97"/>
      <c r="H25" s="222"/>
      <c r="I25" s="663">
        <v>4</v>
      </c>
      <c r="J25" s="669"/>
      <c r="K25" s="615"/>
      <c r="L25" s="615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662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230"/>
      <c r="AR25" s="230"/>
      <c r="AS25" s="29"/>
      <c r="AT25" s="746"/>
      <c r="AU25" s="747"/>
      <c r="AV25" s="29"/>
      <c r="AW25" s="230"/>
      <c r="AX25" s="230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 t="shared" ref="C26:C31" si="0">SUM(D26:F26)</f>
        <v>12</v>
      </c>
      <c r="D26" s="90">
        <v>6</v>
      </c>
      <c r="E26" s="220"/>
      <c r="F26" s="220">
        <v>6</v>
      </c>
      <c r="G26" s="90"/>
      <c r="H26" s="220"/>
      <c r="I26" s="665">
        <v>6</v>
      </c>
      <c r="J26" s="670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659"/>
      <c r="AE26" s="103"/>
      <c r="AF26" s="104"/>
      <c r="AG26" s="232"/>
      <c r="AH26" s="232"/>
      <c r="AI26" s="232"/>
      <c r="AJ26" s="33"/>
      <c r="AK26" s="24"/>
      <c r="AL26" s="24"/>
      <c r="AM26" s="232"/>
      <c r="AN26" s="232"/>
      <c r="AP26" s="232"/>
      <c r="AQ26" s="34"/>
      <c r="AR26" s="34"/>
      <c r="AS26" s="232"/>
      <c r="AT26" s="746"/>
      <c r="AU26" s="747"/>
      <c r="AV26" s="232"/>
      <c r="AW26" s="34"/>
      <c r="AX26" s="34"/>
      <c r="AY26" s="232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si="0"/>
        <v>4</v>
      </c>
      <c r="D27" s="97">
        <v>4</v>
      </c>
      <c r="E27" s="222"/>
      <c r="F27" s="222"/>
      <c r="G27" s="97"/>
      <c r="H27" s="222"/>
      <c r="I27" s="663">
        <v>4</v>
      </c>
      <c r="J27" s="669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662"/>
      <c r="AE27" s="107"/>
      <c r="AF27" s="108"/>
      <c r="AG27" s="29"/>
      <c r="AH27" s="29"/>
      <c r="AI27" s="29"/>
      <c r="AJ27" s="30"/>
      <c r="AK27" s="28"/>
      <c r="AL27" s="28"/>
      <c r="AM27" s="29"/>
      <c r="AN27" s="29"/>
      <c r="AP27" s="29"/>
      <c r="AQ27" s="234"/>
      <c r="AR27" s="230"/>
      <c r="AS27" s="29"/>
      <c r="AT27" s="746"/>
      <c r="AU27" s="747"/>
      <c r="AV27" s="29"/>
      <c r="AW27" s="234"/>
      <c r="AX27" s="230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 t="shared" si="0"/>
        <v>12</v>
      </c>
      <c r="D28" s="90">
        <v>4</v>
      </c>
      <c r="E28" s="220"/>
      <c r="F28" s="220">
        <v>8</v>
      </c>
      <c r="G28" s="90"/>
      <c r="H28" s="220"/>
      <c r="I28" s="665">
        <v>4</v>
      </c>
      <c r="J28" s="670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659"/>
      <c r="AE28" s="103"/>
      <c r="AF28" s="104"/>
      <c r="AG28" s="232"/>
      <c r="AH28" s="232"/>
      <c r="AI28" s="232"/>
      <c r="AJ28" s="33"/>
      <c r="AK28" s="24"/>
      <c r="AL28" s="24"/>
      <c r="AM28" s="232"/>
      <c r="AN28" s="232"/>
      <c r="AO28" s="33"/>
      <c r="AP28" s="232"/>
      <c r="AQ28" s="34"/>
      <c r="AR28" s="34"/>
      <c r="AS28" s="232"/>
      <c r="AT28" s="746"/>
      <c r="AU28" s="747"/>
      <c r="AV28" s="232"/>
      <c r="AW28" s="34"/>
      <c r="AX28" s="34"/>
      <c r="AY28" s="232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222"/>
      <c r="F29" s="222"/>
      <c r="G29" s="97"/>
      <c r="H29" s="222"/>
      <c r="I29" s="663">
        <v>8</v>
      </c>
      <c r="J29" s="669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662"/>
      <c r="AE29" s="283"/>
      <c r="AF29" s="108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234"/>
      <c r="AR29" s="230"/>
      <c r="AS29" s="29"/>
      <c r="AT29" s="746"/>
      <c r="AU29" s="747"/>
      <c r="AV29" s="29"/>
      <c r="AW29" s="234"/>
      <c r="AX29" s="230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 t="shared" si="0"/>
        <v>18</v>
      </c>
      <c r="D30" s="90">
        <v>8</v>
      </c>
      <c r="E30" s="220"/>
      <c r="F30" s="220">
        <v>10</v>
      </c>
      <c r="G30" s="90"/>
      <c r="H30" s="220"/>
      <c r="I30" s="665">
        <v>8</v>
      </c>
      <c r="J30" s="670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/>
      <c r="AA30" s="670"/>
      <c r="AB30" s="670"/>
      <c r="AC30" s="670"/>
      <c r="AD30" s="666"/>
      <c r="AE30" s="214"/>
      <c r="AF30" s="92"/>
      <c r="AG30" s="24"/>
      <c r="AH30" s="232"/>
      <c r="AI30" s="232"/>
      <c r="AJ30" s="33"/>
      <c r="AK30" s="24"/>
      <c r="AL30" s="24"/>
      <c r="AM30" s="232"/>
      <c r="AN30" s="612"/>
      <c r="AO30" s="33"/>
      <c r="AP30" s="232"/>
      <c r="AQ30" s="34"/>
      <c r="AR30" s="34"/>
      <c r="AS30" s="232"/>
      <c r="AT30" s="746"/>
      <c r="AU30" s="747"/>
      <c r="AV30" s="232"/>
      <c r="AW30" s="34"/>
      <c r="AX30" s="34"/>
      <c r="AY30" s="232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8</v>
      </c>
      <c r="D31" s="97">
        <v>8</v>
      </c>
      <c r="E31" s="222"/>
      <c r="F31" s="222"/>
      <c r="G31" s="97"/>
      <c r="H31" s="222"/>
      <c r="I31" s="663">
        <v>8</v>
      </c>
      <c r="J31" s="669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222"/>
      <c r="Z31" s="663"/>
      <c r="AA31" s="669"/>
      <c r="AB31" s="669"/>
      <c r="AC31" s="669"/>
      <c r="AD31" s="664"/>
      <c r="AE31" s="217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230"/>
      <c r="AR31" s="230"/>
      <c r="AS31" s="29"/>
      <c r="AT31" s="746"/>
      <c r="AU31" s="747"/>
      <c r="AV31" s="29"/>
      <c r="AW31" s="230"/>
      <c r="AX31" s="230"/>
      <c r="AY31" s="29"/>
      <c r="AZ31" s="30"/>
      <c r="BA31" s="28"/>
      <c r="BB31" s="28"/>
    </row>
    <row r="32" spans="1:99" s="23" customFormat="1" ht="15.75" x14ac:dyDescent="0.25">
      <c r="A32" s="667" t="s">
        <v>22</v>
      </c>
      <c r="B32" s="634" t="s">
        <v>85</v>
      </c>
      <c r="C32" s="90">
        <v>34</v>
      </c>
      <c r="D32" s="96"/>
      <c r="E32" s="116">
        <v>18</v>
      </c>
      <c r="F32" s="116">
        <v>16</v>
      </c>
      <c r="G32" s="96"/>
      <c r="H32" s="245"/>
      <c r="I32" s="125"/>
      <c r="J32" s="117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45"/>
      <c r="Z32" s="665">
        <v>18</v>
      </c>
      <c r="AA32" s="670"/>
      <c r="AB32" s="670"/>
      <c r="AC32" s="117"/>
      <c r="AD32" s="92"/>
      <c r="AE32" s="219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208"/>
      <c r="AR32" s="208"/>
      <c r="AS32" s="43"/>
      <c r="AT32" s="746"/>
      <c r="AU32" s="747"/>
      <c r="AV32" s="43"/>
      <c r="AW32" s="208"/>
      <c r="AX32" s="208"/>
      <c r="AY32" s="43"/>
      <c r="AZ32" s="44"/>
      <c r="BA32" s="45"/>
      <c r="BB32" s="45"/>
    </row>
    <row r="33" spans="1:54" s="23" customFormat="1" ht="18.75" customHeight="1" x14ac:dyDescent="0.25">
      <c r="A33" s="668"/>
      <c r="B33" s="635"/>
      <c r="C33" s="96">
        <v>6</v>
      </c>
      <c r="D33" s="96"/>
      <c r="E33" s="245">
        <v>6</v>
      </c>
      <c r="F33" s="245"/>
      <c r="G33" s="96"/>
      <c r="H33" s="245"/>
      <c r="I33" s="115"/>
      <c r="J33" s="284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45"/>
      <c r="Z33" s="663">
        <v>6</v>
      </c>
      <c r="AA33" s="669"/>
      <c r="AB33" s="669"/>
      <c r="AC33" s="669"/>
      <c r="AD33" s="664"/>
      <c r="AE33" s="217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209"/>
      <c r="AR33" s="209"/>
      <c r="AS33" s="43"/>
      <c r="AT33" s="746"/>
      <c r="AU33" s="747"/>
      <c r="AV33" s="43"/>
      <c r="AW33" s="209"/>
      <c r="AX33" s="209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 t="shared" ref="C34:C39" si="1">SUM(D34:F34)</f>
        <v>34</v>
      </c>
      <c r="D34" s="90">
        <v>10</v>
      </c>
      <c r="E34" s="220">
        <v>6</v>
      </c>
      <c r="F34" s="220">
        <v>18</v>
      </c>
      <c r="G34" s="90"/>
      <c r="H34" s="220"/>
      <c r="I34" s="665">
        <v>10</v>
      </c>
      <c r="J34" s="670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70"/>
      <c r="AD34" s="666"/>
      <c r="AE34" s="218"/>
      <c r="AF34" s="111"/>
      <c r="AG34" s="232"/>
      <c r="AH34" s="232"/>
      <c r="AI34" s="232"/>
      <c r="AJ34" s="33"/>
      <c r="AK34" s="24"/>
      <c r="AL34" s="24"/>
      <c r="AM34" s="232"/>
      <c r="AN34" s="232"/>
      <c r="AO34" s="33"/>
      <c r="AP34" s="232"/>
      <c r="AQ34" s="34"/>
      <c r="AR34" s="34"/>
      <c r="AS34" s="232"/>
      <c r="AT34" s="746"/>
      <c r="AU34" s="747"/>
      <c r="AV34" s="232"/>
      <c r="AW34" s="34"/>
      <c r="AX34" s="34"/>
      <c r="AY34" s="232"/>
      <c r="AZ34" s="33"/>
      <c r="BA34" s="24"/>
      <c r="BB34" s="24"/>
    </row>
    <row r="35" spans="1:54" s="23" customFormat="1" ht="15.75" x14ac:dyDescent="0.25">
      <c r="A35" s="668"/>
      <c r="B35" s="635"/>
      <c r="C35" s="96">
        <f t="shared" si="1"/>
        <v>12</v>
      </c>
      <c r="D35" s="97">
        <v>2</v>
      </c>
      <c r="E35" s="222">
        <v>10</v>
      </c>
      <c r="F35" s="222"/>
      <c r="G35" s="97"/>
      <c r="H35" s="222"/>
      <c r="I35" s="663">
        <v>2</v>
      </c>
      <c r="J35" s="669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215"/>
      <c r="V35" s="97"/>
      <c r="W35" s="97"/>
      <c r="X35" s="97"/>
      <c r="Y35" s="97"/>
      <c r="Z35" s="663">
        <v>10</v>
      </c>
      <c r="AA35" s="669"/>
      <c r="AB35" s="669"/>
      <c r="AC35" s="669"/>
      <c r="AD35" s="664"/>
      <c r="AE35" s="216"/>
      <c r="AF35" s="112"/>
      <c r="AG35" s="29"/>
      <c r="AH35" s="29"/>
      <c r="AI35" s="29"/>
      <c r="AJ35" s="30"/>
      <c r="AK35" s="28"/>
      <c r="AL35" s="28"/>
      <c r="AM35" s="209"/>
      <c r="AN35" s="29"/>
      <c r="AO35" s="30"/>
      <c r="AP35" s="29"/>
      <c r="AQ35" s="230"/>
      <c r="AR35" s="230"/>
      <c r="AS35" s="29"/>
      <c r="AT35" s="746"/>
      <c r="AU35" s="747"/>
      <c r="AV35" s="29"/>
      <c r="AW35" s="230"/>
      <c r="AX35" s="230"/>
      <c r="AY35" s="29"/>
      <c r="AZ35" s="30"/>
      <c r="BA35" s="28"/>
      <c r="BB35" s="28"/>
    </row>
    <row r="36" spans="1:54" s="23" customFormat="1" ht="15.75" x14ac:dyDescent="0.25">
      <c r="A36" s="667" t="s">
        <v>24</v>
      </c>
      <c r="B36" s="634" t="s">
        <v>87</v>
      </c>
      <c r="C36" s="90">
        <f t="shared" si="1"/>
        <v>30</v>
      </c>
      <c r="D36" s="90">
        <v>14</v>
      </c>
      <c r="E36" s="220"/>
      <c r="F36" s="220">
        <v>16</v>
      </c>
      <c r="G36" s="90"/>
      <c r="H36" s="220"/>
      <c r="I36" s="665">
        <v>14</v>
      </c>
      <c r="J36" s="670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673"/>
      <c r="AA36" s="674"/>
      <c r="AB36" s="674"/>
      <c r="AC36" s="674"/>
      <c r="AD36" s="675"/>
      <c r="AE36" s="214"/>
      <c r="AF36" s="221"/>
      <c r="AG36" s="232"/>
      <c r="AH36" s="232"/>
      <c r="AI36" s="232"/>
      <c r="AJ36" s="33"/>
      <c r="AK36" s="24"/>
      <c r="AL36" s="24"/>
      <c r="AM36" s="232"/>
      <c r="AN36" s="232"/>
      <c r="AO36" s="33"/>
      <c r="AP36" s="232"/>
      <c r="AQ36" s="34"/>
      <c r="AR36" s="34"/>
      <c r="AS36" s="232"/>
      <c r="AT36" s="746"/>
      <c r="AU36" s="747"/>
      <c r="AV36" s="232"/>
      <c r="AW36" s="34"/>
      <c r="AX36" s="34"/>
      <c r="AY36" s="232"/>
      <c r="AZ36" s="33"/>
      <c r="BA36" s="24"/>
      <c r="BB36" s="24"/>
    </row>
    <row r="37" spans="1:54" s="23" customFormat="1" ht="13.5" customHeight="1" x14ac:dyDescent="0.25">
      <c r="A37" s="668"/>
      <c r="B37" s="635"/>
      <c r="C37" s="96">
        <f t="shared" si="1"/>
        <v>10</v>
      </c>
      <c r="D37" s="97">
        <v>10</v>
      </c>
      <c r="E37" s="222"/>
      <c r="F37" s="222"/>
      <c r="G37" s="97"/>
      <c r="H37" s="222"/>
      <c r="I37" s="663">
        <v>10</v>
      </c>
      <c r="J37" s="669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690"/>
      <c r="AA37" s="691"/>
      <c r="AB37" s="691"/>
      <c r="AC37" s="691"/>
      <c r="AD37" s="692"/>
      <c r="AE37" s="215"/>
      <c r="AF37" s="223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234"/>
      <c r="AR37" s="230"/>
      <c r="AS37" s="29"/>
      <c r="AT37" s="746"/>
      <c r="AU37" s="747"/>
      <c r="AV37" s="29"/>
      <c r="AW37" s="234"/>
      <c r="AX37" s="230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1"/>
        <v>12</v>
      </c>
      <c r="D38" s="90">
        <v>6</v>
      </c>
      <c r="E38" s="220"/>
      <c r="F38" s="750">
        <v>6</v>
      </c>
      <c r="G38" s="90"/>
      <c r="H38" s="220"/>
      <c r="I38" s="665">
        <v>6</v>
      </c>
      <c r="J38" s="670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673"/>
      <c r="AA38" s="674"/>
      <c r="AB38" s="674"/>
      <c r="AC38" s="674"/>
      <c r="AD38" s="675"/>
      <c r="AE38" s="214"/>
      <c r="AF38" s="221"/>
      <c r="AG38" s="232"/>
      <c r="AH38" s="232"/>
      <c r="AI38" s="232"/>
      <c r="AJ38" s="33"/>
      <c r="AK38" s="24"/>
      <c r="AL38" s="24"/>
      <c r="AM38" s="232"/>
      <c r="AN38" s="232"/>
      <c r="AO38" s="33"/>
      <c r="AP38" s="232"/>
      <c r="AQ38" s="34"/>
      <c r="AR38" s="34"/>
      <c r="AS38" s="232"/>
      <c r="AT38" s="746"/>
      <c r="AU38" s="747"/>
      <c r="AV38" s="232"/>
      <c r="AW38" s="34"/>
      <c r="AX38" s="34"/>
      <c r="AY38" s="232"/>
      <c r="AZ38" s="33"/>
      <c r="BA38" s="24"/>
      <c r="BB38" s="24"/>
    </row>
    <row r="39" spans="1:54" s="23" customFormat="1" ht="15" customHeight="1" x14ac:dyDescent="0.25">
      <c r="A39" s="668"/>
      <c r="B39" s="694"/>
      <c r="C39" s="96">
        <f t="shared" si="1"/>
        <v>4</v>
      </c>
      <c r="D39" s="97">
        <v>4</v>
      </c>
      <c r="E39" s="222"/>
      <c r="F39" s="751"/>
      <c r="G39" s="97"/>
      <c r="H39" s="222"/>
      <c r="I39" s="663">
        <v>4</v>
      </c>
      <c r="J39" s="669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690"/>
      <c r="AA39" s="691"/>
      <c r="AB39" s="691"/>
      <c r="AC39" s="691"/>
      <c r="AD39" s="692"/>
      <c r="AE39" s="215"/>
      <c r="AF39" s="223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230"/>
      <c r="AR39" s="230"/>
      <c r="AS39" s="29"/>
      <c r="AT39" s="746"/>
      <c r="AU39" s="747"/>
      <c r="AV39" s="29"/>
      <c r="AW39" s="230"/>
      <c r="AX39" s="230"/>
      <c r="AY39" s="29"/>
      <c r="AZ39" s="30"/>
      <c r="BA39" s="28"/>
      <c r="BB39" s="28"/>
    </row>
    <row r="40" spans="1:54" s="23" customFormat="1" ht="1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125"/>
      <c r="J40" s="117"/>
      <c r="K40" s="111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673"/>
      <c r="AA40" s="674"/>
      <c r="AB40" s="674"/>
      <c r="AC40" s="674"/>
      <c r="AD40" s="675"/>
      <c r="AE40" s="214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34"/>
      <c r="AR40" s="34"/>
      <c r="AS40" s="43"/>
      <c r="AT40" s="746"/>
      <c r="AU40" s="747"/>
      <c r="AV40" s="43"/>
      <c r="AW40" s="34"/>
      <c r="AX40" s="34"/>
      <c r="AY40" s="43"/>
      <c r="AZ40" s="44"/>
      <c r="BA40" s="45"/>
      <c r="BB40" s="45"/>
    </row>
    <row r="41" spans="1:54" s="23" customFormat="1" ht="15" customHeight="1" x14ac:dyDescent="0.25">
      <c r="A41" s="273"/>
      <c r="B41" s="635"/>
      <c r="C41" s="97">
        <f>SUM(D41:F41)</f>
        <v>26</v>
      </c>
      <c r="D41" s="97"/>
      <c r="E41" s="97">
        <v>26</v>
      </c>
      <c r="F41" s="97"/>
      <c r="G41" s="97"/>
      <c r="H41" s="222"/>
      <c r="I41" s="115"/>
      <c r="J41" s="284"/>
      <c r="K41" s="112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26</v>
      </c>
      <c r="AA41" s="669"/>
      <c r="AB41" s="669"/>
      <c r="AC41" s="669"/>
      <c r="AD41" s="664"/>
      <c r="AE41" s="215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230"/>
      <c r="AR41" s="209"/>
      <c r="AS41" s="43"/>
      <c r="AT41" s="746"/>
      <c r="AU41" s="747"/>
      <c r="AV41" s="43"/>
      <c r="AW41" s="230"/>
      <c r="AX41" s="209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12</v>
      </c>
      <c r="D42" s="90"/>
      <c r="E42" s="220"/>
      <c r="F42" s="220">
        <v>12</v>
      </c>
      <c r="G42" s="90"/>
      <c r="H42" s="220"/>
      <c r="I42" s="125"/>
      <c r="J42" s="117"/>
      <c r="K42" s="111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676"/>
      <c r="AA42" s="677"/>
      <c r="AB42" s="677"/>
      <c r="AC42" s="677"/>
      <c r="AD42" s="678"/>
      <c r="AE42" s="214"/>
      <c r="AF42" s="92"/>
      <c r="AG42" s="232"/>
      <c r="AH42" s="232"/>
      <c r="AI42" s="232"/>
      <c r="AJ42" s="33"/>
      <c r="AK42" s="24"/>
      <c r="AL42" s="24"/>
      <c r="AM42" s="232"/>
      <c r="AN42" s="232"/>
      <c r="AO42" s="33"/>
      <c r="AP42" s="232"/>
      <c r="AQ42" s="34"/>
      <c r="AR42" s="34"/>
      <c r="AS42" s="232"/>
      <c r="AT42" s="746"/>
      <c r="AU42" s="747"/>
      <c r="AV42" s="232"/>
      <c r="AW42" s="34"/>
      <c r="AX42" s="34"/>
      <c r="AY42" s="232"/>
      <c r="AZ42" s="33"/>
      <c r="BA42" s="24"/>
      <c r="BB42" s="24"/>
    </row>
    <row r="43" spans="1:54" s="23" customFormat="1" ht="15.75" x14ac:dyDescent="0.25">
      <c r="A43" s="668"/>
      <c r="B43" s="635"/>
      <c r="C43" s="96">
        <f>SUM(D43:F43)</f>
        <v>18</v>
      </c>
      <c r="D43" s="97">
        <v>10</v>
      </c>
      <c r="E43" s="222">
        <v>8</v>
      </c>
      <c r="F43" s="222"/>
      <c r="G43" s="97"/>
      <c r="H43" s="222"/>
      <c r="I43" s="663">
        <v>10</v>
      </c>
      <c r="J43" s="669"/>
      <c r="K43" s="112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8</v>
      </c>
      <c r="AA43" s="669"/>
      <c r="AB43" s="669"/>
      <c r="AC43" s="669"/>
      <c r="AD43" s="664"/>
      <c r="AE43" s="215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234"/>
      <c r="AR43" s="230"/>
      <c r="AS43" s="29"/>
      <c r="AT43" s="746"/>
      <c r="AU43" s="747"/>
      <c r="AV43" s="29"/>
      <c r="AW43" s="234"/>
      <c r="AX43" s="230"/>
      <c r="AY43" s="29"/>
      <c r="AZ43" s="30"/>
      <c r="BA43" s="28"/>
      <c r="BB43" s="28"/>
    </row>
    <row r="44" spans="1:54" s="23" customFormat="1" ht="15.75" x14ac:dyDescent="0.25">
      <c r="A44" s="667" t="s">
        <v>28</v>
      </c>
      <c r="B44" s="634" t="s">
        <v>93</v>
      </c>
      <c r="C44" s="90">
        <f>SUM(D44:F44)</f>
        <v>36</v>
      </c>
      <c r="D44" s="96"/>
      <c r="E44" s="116">
        <v>12</v>
      </c>
      <c r="F44" s="116">
        <v>24</v>
      </c>
      <c r="G44" s="96"/>
      <c r="H44" s="245"/>
      <c r="I44" s="245"/>
      <c r="J44" s="246"/>
      <c r="K44" s="96"/>
      <c r="L44" s="614"/>
      <c r="M44" s="114"/>
      <c r="N44" s="114"/>
      <c r="O44" s="114"/>
      <c r="P44" s="114"/>
      <c r="Q44" s="114"/>
      <c r="R44" s="96"/>
      <c r="S44" s="96"/>
      <c r="T44" s="96"/>
      <c r="U44" s="96"/>
      <c r="V44" s="96"/>
      <c r="W44" s="96"/>
      <c r="X44" s="96"/>
      <c r="Y44" s="96"/>
      <c r="Z44" s="665">
        <v>12</v>
      </c>
      <c r="AA44" s="670"/>
      <c r="AB44" s="670"/>
      <c r="AC44" s="670"/>
      <c r="AD44" s="666"/>
      <c r="AE44" s="214"/>
      <c r="AF44" s="249"/>
      <c r="AG44" s="43"/>
      <c r="AH44" s="43"/>
      <c r="AI44" s="43"/>
      <c r="AJ44" s="44"/>
      <c r="AK44" s="45"/>
      <c r="AL44" s="45"/>
      <c r="AM44" s="43"/>
      <c r="AN44" s="43"/>
      <c r="AO44" s="44"/>
      <c r="AP44" s="43"/>
      <c r="AQ44" s="242"/>
      <c r="AR44" s="34"/>
      <c r="AS44" s="43"/>
      <c r="AT44" s="746"/>
      <c r="AU44" s="747"/>
      <c r="AV44" s="43"/>
      <c r="AW44" s="242"/>
      <c r="AX44" s="34"/>
      <c r="AY44" s="43"/>
      <c r="AZ44" s="44"/>
      <c r="BA44" s="45"/>
      <c r="BB44" s="45"/>
    </row>
    <row r="45" spans="1:54" s="23" customFormat="1" ht="15.75" x14ac:dyDescent="0.25">
      <c r="A45" s="668"/>
      <c r="B45" s="635"/>
      <c r="C45" s="96"/>
      <c r="D45" s="96"/>
      <c r="E45" s="245"/>
      <c r="F45" s="245"/>
      <c r="G45" s="96"/>
      <c r="H45" s="245"/>
      <c r="I45" s="245"/>
      <c r="J45" s="246"/>
      <c r="K45" s="96"/>
      <c r="L45" s="615"/>
      <c r="M45" s="114"/>
      <c r="N45" s="114"/>
      <c r="O45" s="114"/>
      <c r="P45" s="114"/>
      <c r="Q45" s="114"/>
      <c r="R45" s="96"/>
      <c r="S45" s="96"/>
      <c r="T45" s="96"/>
      <c r="U45" s="96"/>
      <c r="V45" s="96"/>
      <c r="W45" s="96"/>
      <c r="X45" s="96"/>
      <c r="Y45" s="96"/>
      <c r="Z45" s="663"/>
      <c r="AA45" s="669"/>
      <c r="AB45" s="669"/>
      <c r="AC45" s="669"/>
      <c r="AD45" s="664"/>
      <c r="AE45" s="215"/>
      <c r="AF45" s="249"/>
      <c r="AG45" s="43"/>
      <c r="AH45" s="43"/>
      <c r="AI45" s="43"/>
      <c r="AJ45" s="44"/>
      <c r="AK45" s="45"/>
      <c r="AL45" s="45"/>
      <c r="AM45" s="43"/>
      <c r="AN45" s="43"/>
      <c r="AO45" s="44"/>
      <c r="AP45" s="43"/>
      <c r="AQ45" s="242"/>
      <c r="AR45" s="34"/>
      <c r="AS45" s="43"/>
      <c r="AT45" s="746"/>
      <c r="AU45" s="747"/>
      <c r="AV45" s="43"/>
      <c r="AW45" s="261"/>
      <c r="AX45" s="260"/>
      <c r="AY45" s="43"/>
      <c r="AZ45" s="44"/>
      <c r="BA45" s="45"/>
      <c r="BB45" s="45"/>
    </row>
    <row r="46" spans="1:54" s="23" customFormat="1" ht="15.75" customHeight="1" x14ac:dyDescent="0.25">
      <c r="A46" s="667" t="s">
        <v>28</v>
      </c>
      <c r="B46" s="634" t="s">
        <v>91</v>
      </c>
      <c r="C46" s="90">
        <f t="shared" ref="C46:C52" si="2">SUM(D46:F46)</f>
        <v>42</v>
      </c>
      <c r="D46" s="90"/>
      <c r="E46" s="220">
        <v>14</v>
      </c>
      <c r="F46" s="220">
        <v>28</v>
      </c>
      <c r="G46" s="90"/>
      <c r="H46" s="220"/>
      <c r="I46" s="125"/>
      <c r="J46" s="117"/>
      <c r="K46" s="111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14</v>
      </c>
      <c r="AA46" s="670"/>
      <c r="AB46" s="670"/>
      <c r="AC46" s="670"/>
      <c r="AD46" s="666"/>
      <c r="AE46" s="214"/>
      <c r="AF46" s="92"/>
      <c r="AG46" s="232"/>
      <c r="AH46" s="232"/>
      <c r="AI46" s="232"/>
      <c r="AJ46" s="33"/>
      <c r="AK46" s="24"/>
      <c r="AL46" s="24"/>
      <c r="AM46" s="232"/>
      <c r="AN46" s="232"/>
      <c r="AO46" s="33"/>
      <c r="AP46" s="232"/>
      <c r="AQ46" s="229"/>
      <c r="AR46" s="208"/>
      <c r="AS46" s="232"/>
      <c r="AT46" s="746"/>
      <c r="AU46" s="747"/>
      <c r="AV46" s="232"/>
      <c r="AW46" s="34"/>
      <c r="AX46" s="34"/>
      <c r="AY46" s="232"/>
      <c r="AZ46" s="33"/>
      <c r="BA46" s="24"/>
      <c r="BB46" s="24"/>
    </row>
    <row r="47" spans="1:54" s="23" customFormat="1" ht="14.25" customHeight="1" x14ac:dyDescent="0.25">
      <c r="A47" s="668"/>
      <c r="B47" s="635"/>
      <c r="C47" s="96">
        <f t="shared" si="2"/>
        <v>8</v>
      </c>
      <c r="D47" s="97"/>
      <c r="E47" s="222">
        <v>8</v>
      </c>
      <c r="F47" s="222"/>
      <c r="G47" s="97"/>
      <c r="H47" s="222"/>
      <c r="I47" s="115"/>
      <c r="J47" s="284"/>
      <c r="K47" s="112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8</v>
      </c>
      <c r="AA47" s="669"/>
      <c r="AB47" s="669"/>
      <c r="AC47" s="669"/>
      <c r="AD47" s="664"/>
      <c r="AE47" s="215"/>
      <c r="AF47" s="99"/>
      <c r="AG47" s="29"/>
      <c r="AH47" s="29"/>
      <c r="AI47" s="29"/>
      <c r="AJ47" s="30"/>
      <c r="AK47" s="28"/>
      <c r="AL47" s="28"/>
      <c r="AM47" s="29"/>
      <c r="AN47" s="29"/>
      <c r="AO47" s="30"/>
      <c r="AP47" s="29"/>
      <c r="AQ47" s="234"/>
      <c r="AR47" s="230"/>
      <c r="AS47" s="29"/>
      <c r="AT47" s="746"/>
      <c r="AU47" s="747"/>
      <c r="AV47" s="29"/>
      <c r="AW47" s="234"/>
      <c r="AX47" s="230"/>
      <c r="AY47" s="29"/>
      <c r="AZ47" s="30"/>
      <c r="BA47" s="28"/>
      <c r="BB47" s="28"/>
    </row>
    <row r="48" spans="1:54" s="23" customFormat="1" ht="15.75" customHeight="1" x14ac:dyDescent="0.25">
      <c r="A48" s="667" t="s">
        <v>29</v>
      </c>
      <c r="B48" s="634" t="s">
        <v>92</v>
      </c>
      <c r="C48" s="90">
        <f t="shared" si="2"/>
        <v>42</v>
      </c>
      <c r="D48" s="90"/>
      <c r="E48" s="220">
        <v>14</v>
      </c>
      <c r="F48" s="220">
        <v>28</v>
      </c>
      <c r="G48" s="90"/>
      <c r="H48" s="220"/>
      <c r="I48" s="125"/>
      <c r="J48" s="117"/>
      <c r="K48" s="111"/>
      <c r="L48" s="614"/>
      <c r="M48" s="111"/>
      <c r="N48" s="111"/>
      <c r="O48" s="111"/>
      <c r="P48" s="111"/>
      <c r="Q48" s="111"/>
      <c r="R48" s="90"/>
      <c r="S48" s="90"/>
      <c r="T48" s="90"/>
      <c r="U48" s="90"/>
      <c r="V48" s="90"/>
      <c r="W48" s="90"/>
      <c r="X48" s="90"/>
      <c r="Y48" s="90"/>
      <c r="Z48" s="665">
        <v>14</v>
      </c>
      <c r="AA48" s="670"/>
      <c r="AB48" s="670"/>
      <c r="AC48" s="670"/>
      <c r="AD48" s="666"/>
      <c r="AE48" s="214"/>
      <c r="AF48" s="92"/>
      <c r="AG48" s="232"/>
      <c r="AH48" s="232"/>
      <c r="AI48" s="232"/>
      <c r="AK48" s="24"/>
      <c r="AL48" s="24"/>
      <c r="AM48" s="232"/>
      <c r="AN48" s="232"/>
      <c r="AO48" s="33"/>
      <c r="AP48" s="232"/>
      <c r="AQ48" s="34"/>
      <c r="AR48" s="34"/>
      <c r="AS48" s="232"/>
      <c r="AT48" s="746"/>
      <c r="AU48" s="747"/>
      <c r="AV48" s="232"/>
      <c r="AW48" s="34"/>
      <c r="AX48" s="34"/>
      <c r="AY48" s="232"/>
      <c r="BA48" s="24"/>
      <c r="BB48" s="24"/>
    </row>
    <row r="49" spans="1:54" s="23" customFormat="1" ht="17.25" customHeight="1" x14ac:dyDescent="0.25">
      <c r="A49" s="668"/>
      <c r="B49" s="635"/>
      <c r="C49" s="97">
        <f t="shared" si="2"/>
        <v>8</v>
      </c>
      <c r="D49" s="97"/>
      <c r="E49" s="222">
        <v>8</v>
      </c>
      <c r="F49" s="222"/>
      <c r="G49" s="97"/>
      <c r="H49" s="222"/>
      <c r="I49" s="115"/>
      <c r="J49" s="284"/>
      <c r="K49" s="112"/>
      <c r="L49" s="615"/>
      <c r="M49" s="112"/>
      <c r="N49" s="112"/>
      <c r="O49" s="112"/>
      <c r="P49" s="112"/>
      <c r="Q49" s="112"/>
      <c r="R49" s="97"/>
      <c r="S49" s="97"/>
      <c r="T49" s="97"/>
      <c r="U49" s="97"/>
      <c r="V49" s="97"/>
      <c r="W49" s="97"/>
      <c r="X49" s="97"/>
      <c r="Y49" s="97"/>
      <c r="Z49" s="663">
        <v>8</v>
      </c>
      <c r="AA49" s="669"/>
      <c r="AB49" s="669"/>
      <c r="AC49" s="669"/>
      <c r="AD49" s="664"/>
      <c r="AE49" s="215"/>
      <c r="AF49" s="99"/>
      <c r="AG49" s="29"/>
      <c r="AH49" s="29"/>
      <c r="AI49" s="29"/>
      <c r="AJ49" s="48"/>
      <c r="AK49" s="28"/>
      <c r="AL49" s="28"/>
      <c r="AM49" s="29"/>
      <c r="AN49" s="29"/>
      <c r="AO49" s="30"/>
      <c r="AP49" s="29"/>
      <c r="AQ49" s="230"/>
      <c r="AR49" s="230"/>
      <c r="AS49" s="29"/>
      <c r="AT49" s="746"/>
      <c r="AU49" s="747"/>
      <c r="AV49" s="29"/>
      <c r="AW49" s="230"/>
      <c r="AX49" s="230"/>
      <c r="AY49" s="29"/>
      <c r="AZ49" s="49"/>
      <c r="BA49" s="28"/>
      <c r="BB49" s="28"/>
    </row>
    <row r="50" spans="1:54" s="23" customFormat="1" ht="15.75" customHeight="1" x14ac:dyDescent="0.25">
      <c r="A50" s="667" t="s">
        <v>31</v>
      </c>
      <c r="B50" s="627" t="s">
        <v>148</v>
      </c>
      <c r="C50" s="232">
        <f t="shared" si="2"/>
        <v>30</v>
      </c>
      <c r="D50" s="51"/>
      <c r="E50" s="235">
        <v>10</v>
      </c>
      <c r="F50" s="235">
        <v>20</v>
      </c>
      <c r="G50" s="51"/>
      <c r="H50" s="80"/>
      <c r="I50" s="307"/>
      <c r="J50" s="308"/>
      <c r="K50" s="24"/>
      <c r="L50" s="612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10</v>
      </c>
      <c r="AA50" s="581"/>
      <c r="AB50" s="581"/>
      <c r="AC50" s="581"/>
      <c r="AD50" s="582"/>
      <c r="AE50" s="51"/>
      <c r="AF50" s="244"/>
      <c r="AG50" s="51"/>
      <c r="AH50" s="51"/>
      <c r="AI50" s="51"/>
      <c r="AJ50" s="56"/>
      <c r="AK50" s="24"/>
      <c r="AL50" s="24"/>
      <c r="AM50" s="51"/>
      <c r="AN50" s="51"/>
      <c r="AO50" s="33"/>
      <c r="AP50" s="51"/>
      <c r="AQ50" s="229"/>
      <c r="AR50" s="229"/>
      <c r="AS50" s="51"/>
      <c r="AT50" s="746"/>
      <c r="AU50" s="747"/>
      <c r="AV50" s="51"/>
      <c r="AW50" s="229"/>
      <c r="AX50" s="229"/>
      <c r="AY50" s="51"/>
      <c r="AZ50" s="56"/>
      <c r="BA50" s="24"/>
      <c r="BB50" s="24"/>
    </row>
    <row r="51" spans="1:54" s="23" customFormat="1" ht="16.5" customHeight="1" x14ac:dyDescent="0.25">
      <c r="A51" s="668"/>
      <c r="B51" s="628"/>
      <c r="C51" s="29">
        <f t="shared" si="2"/>
        <v>10</v>
      </c>
      <c r="D51" s="29"/>
      <c r="E51" s="234">
        <v>10</v>
      </c>
      <c r="F51" s="234"/>
      <c r="G51" s="29"/>
      <c r="H51" s="234"/>
      <c r="I51" s="309"/>
      <c r="J51" s="310"/>
      <c r="K51" s="28"/>
      <c r="L51" s="613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688"/>
      <c r="AE51" s="29"/>
      <c r="AF51" s="29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230"/>
      <c r="AR51" s="230"/>
      <c r="AS51" s="29"/>
      <c r="AT51" s="746"/>
      <c r="AU51" s="747"/>
      <c r="AV51" s="29"/>
      <c r="AW51" s="230"/>
      <c r="AX51" s="230"/>
      <c r="AY51" s="29"/>
      <c r="AZ51" s="50"/>
      <c r="BA51" s="28"/>
      <c r="BB51" s="28"/>
    </row>
    <row r="52" spans="1:54" s="23" customFormat="1" ht="16.5" customHeight="1" x14ac:dyDescent="0.25">
      <c r="A52" s="667" t="s">
        <v>32</v>
      </c>
      <c r="B52" s="627" t="s">
        <v>149</v>
      </c>
      <c r="C52" s="58">
        <f t="shared" si="2"/>
        <v>20</v>
      </c>
      <c r="D52" s="43"/>
      <c r="E52" s="59">
        <v>10</v>
      </c>
      <c r="F52" s="242">
        <v>10</v>
      </c>
      <c r="G52" s="43"/>
      <c r="H52" s="242"/>
      <c r="I52" s="307"/>
      <c r="J52" s="308"/>
      <c r="K52" s="24"/>
      <c r="L52" s="62"/>
      <c r="M52" s="45"/>
      <c r="N52" s="45"/>
      <c r="O52" s="45"/>
      <c r="P52" s="45"/>
      <c r="Q52" s="45"/>
      <c r="R52" s="43"/>
      <c r="S52" s="43"/>
      <c r="T52" s="43"/>
      <c r="U52" s="43"/>
      <c r="V52" s="43"/>
      <c r="W52" s="43"/>
      <c r="X52" s="43"/>
      <c r="Y52" s="43"/>
      <c r="Z52" s="580">
        <v>10</v>
      </c>
      <c r="AA52" s="581"/>
      <c r="AB52" s="581"/>
      <c r="AC52" s="581"/>
      <c r="AD52" s="582"/>
      <c r="AE52" s="43"/>
      <c r="AF52" s="244"/>
      <c r="AG52" s="43"/>
      <c r="AH52" s="43"/>
      <c r="AI52" s="43"/>
      <c r="AK52" s="45"/>
      <c r="AL52" s="45"/>
      <c r="AM52" s="43"/>
      <c r="AN52" s="43"/>
      <c r="AO52" s="44"/>
      <c r="AP52" s="242"/>
      <c r="AQ52" s="34"/>
      <c r="AR52" s="34"/>
      <c r="AS52" s="242"/>
      <c r="AT52" s="746"/>
      <c r="AU52" s="747"/>
      <c r="AV52" s="51"/>
      <c r="AW52" s="257"/>
      <c r="AX52" s="257"/>
      <c r="AY52" s="207"/>
      <c r="AZ52" s="286"/>
      <c r="BA52" s="38"/>
      <c r="BB52" s="272"/>
    </row>
    <row r="53" spans="1:54" s="23" customFormat="1" ht="16.5" customHeight="1" x14ac:dyDescent="0.25">
      <c r="A53" s="668"/>
      <c r="B53" s="628"/>
      <c r="C53" s="43"/>
      <c r="D53" s="43"/>
      <c r="E53" s="242"/>
      <c r="F53" s="242"/>
      <c r="G53" s="43"/>
      <c r="H53" s="242"/>
      <c r="I53" s="309"/>
      <c r="J53" s="310"/>
      <c r="K53" s="28"/>
      <c r="L53" s="62"/>
      <c r="M53" s="45"/>
      <c r="N53" s="45"/>
      <c r="O53" s="45"/>
      <c r="P53" s="45"/>
      <c r="Q53" s="45"/>
      <c r="R53" s="29"/>
      <c r="S53" s="29"/>
      <c r="T53" s="29"/>
      <c r="U53" s="29"/>
      <c r="V53" s="29"/>
      <c r="W53" s="29"/>
      <c r="X53" s="29"/>
      <c r="Y53" s="29"/>
      <c r="Z53" s="242"/>
      <c r="AA53" s="243"/>
      <c r="AB53" s="243"/>
      <c r="AC53" s="243"/>
      <c r="AD53" s="244"/>
      <c r="AE53" s="29"/>
      <c r="AF53" s="228"/>
      <c r="AG53" s="29"/>
      <c r="AH53" s="29"/>
      <c r="AI53" s="29"/>
      <c r="AJ53" s="50"/>
      <c r="AK53" s="28"/>
      <c r="AL53" s="28"/>
      <c r="AM53" s="29"/>
      <c r="AN53" s="29"/>
      <c r="AO53" s="30"/>
      <c r="AP53" s="29"/>
      <c r="AQ53" s="34"/>
      <c r="AR53" s="34"/>
      <c r="AS53" s="242"/>
      <c r="AT53" s="748"/>
      <c r="AU53" s="749"/>
      <c r="AV53" s="29"/>
      <c r="AW53" s="258"/>
      <c r="AX53" s="258"/>
      <c r="AY53" s="262"/>
      <c r="AZ53" s="49"/>
      <c r="BA53" s="40"/>
      <c r="BB53" s="272"/>
    </row>
    <row r="54" spans="1:54" s="23" customFormat="1" ht="16.5" customHeight="1" x14ac:dyDescent="0.25">
      <c r="A54" s="667" t="s">
        <v>33</v>
      </c>
      <c r="B54" s="627" t="s">
        <v>105</v>
      </c>
      <c r="C54" s="51"/>
      <c r="D54" s="51"/>
      <c r="E54" s="80"/>
      <c r="F54" s="80"/>
      <c r="G54" s="51"/>
      <c r="H54" s="80"/>
      <c r="I54" s="292"/>
      <c r="J54" s="295"/>
      <c r="K54" s="298"/>
      <c r="L54" s="208"/>
      <c r="M54" s="24"/>
      <c r="N54" s="24"/>
      <c r="O54" s="24"/>
      <c r="P54" s="24"/>
      <c r="Q54" s="24"/>
      <c r="R54" s="43"/>
      <c r="S54" s="43"/>
      <c r="T54" s="43"/>
      <c r="U54" s="43"/>
      <c r="V54" s="43"/>
      <c r="W54" s="43"/>
      <c r="X54" s="43"/>
      <c r="Y54" s="43"/>
      <c r="Z54" s="580"/>
      <c r="AA54" s="581"/>
      <c r="AB54" s="581"/>
      <c r="AC54" s="581"/>
      <c r="AD54" s="582"/>
      <c r="AE54" s="62"/>
      <c r="AF54" s="62"/>
      <c r="AG54" s="43"/>
      <c r="AH54" s="43"/>
      <c r="AI54" s="43"/>
      <c r="AK54" s="45"/>
      <c r="AL54" s="45"/>
      <c r="AM54" s="43"/>
      <c r="AN54" s="43"/>
      <c r="AO54" s="44"/>
      <c r="AP54" s="242"/>
      <c r="AQ54" s="238"/>
      <c r="AR54" s="238"/>
      <c r="AS54" s="238"/>
      <c r="AT54" s="238"/>
      <c r="AU54" s="238"/>
      <c r="AV54" s="238"/>
      <c r="AW54" s="239"/>
      <c r="AX54" s="239"/>
      <c r="AY54" s="239"/>
      <c r="AZ54" s="239"/>
      <c r="BA54" s="239"/>
      <c r="BB54" s="38"/>
    </row>
    <row r="55" spans="1:54" s="23" customFormat="1" ht="18.75" customHeight="1" x14ac:dyDescent="0.25">
      <c r="A55" s="668"/>
      <c r="B55" s="628"/>
      <c r="C55" s="43"/>
      <c r="D55" s="43"/>
      <c r="E55" s="242">
        <v>72</v>
      </c>
      <c r="F55" s="242"/>
      <c r="G55" s="43"/>
      <c r="H55" s="242"/>
      <c r="I55" s="293"/>
      <c r="J55" s="60"/>
      <c r="K55" s="300"/>
      <c r="L55" s="62"/>
      <c r="M55" s="45"/>
      <c r="N55" s="45"/>
      <c r="O55" s="45"/>
      <c r="P55" s="45"/>
      <c r="Q55" s="45"/>
      <c r="R55" s="43"/>
      <c r="S55" s="43"/>
      <c r="T55" s="43"/>
      <c r="U55" s="43"/>
      <c r="V55" s="43"/>
      <c r="W55" s="43"/>
      <c r="X55" s="43"/>
      <c r="Y55" s="43"/>
      <c r="Z55" s="583">
        <v>72</v>
      </c>
      <c r="AA55" s="584"/>
      <c r="AB55" s="584"/>
      <c r="AC55" s="584"/>
      <c r="AD55" s="688"/>
      <c r="AE55" s="62"/>
      <c r="AF55" s="61"/>
      <c r="AG55" s="43"/>
      <c r="AH55" s="43"/>
      <c r="AI55" s="43"/>
      <c r="AK55" s="45"/>
      <c r="AL55" s="45"/>
      <c r="AM55" s="43"/>
      <c r="AN55" s="43"/>
      <c r="AO55" s="44"/>
      <c r="AP55" s="242"/>
      <c r="AQ55" s="240"/>
      <c r="AR55" s="240"/>
      <c r="AS55" s="240"/>
      <c r="AT55" s="240"/>
      <c r="AU55" s="240"/>
      <c r="AV55" s="588" t="s">
        <v>100</v>
      </c>
      <c r="AW55" s="589"/>
      <c r="AX55" s="589"/>
      <c r="AY55" s="589"/>
      <c r="AZ55" s="589"/>
      <c r="BA55" s="589"/>
      <c r="BB55" s="590"/>
    </row>
    <row r="56" spans="1:54" s="23" customFormat="1" ht="18.75" customHeight="1" x14ac:dyDescent="0.25">
      <c r="A56" s="578"/>
      <c r="B56" s="616" t="s">
        <v>99</v>
      </c>
      <c r="C56" s="232">
        <f>SUM(C24,C26,C28,C30,C32,C34,C36,C38,C40,C42,C44,C46,C48,C50,C52)</f>
        <v>382</v>
      </c>
      <c r="D56" s="232">
        <f>SUM(D24,D26,D28,D30,D34,D36,D38,D52)</f>
        <v>60</v>
      </c>
      <c r="E56" s="235">
        <f>SUM(E32,E34,E44,E46,E48,E50,E52)</f>
        <v>84</v>
      </c>
      <c r="F56" s="235">
        <f>SUM(F24:F52)</f>
        <v>238</v>
      </c>
      <c r="G56" s="232"/>
      <c r="H56" s="235"/>
      <c r="I56" s="580">
        <f>SUM(I24,I26,I28,I30,I34,I36,I38,I46,I48)</f>
        <v>60</v>
      </c>
      <c r="J56" s="581"/>
      <c r="K56" s="24"/>
      <c r="L56" s="24"/>
      <c r="M56" s="24"/>
      <c r="N56" s="24"/>
      <c r="O56" s="24"/>
      <c r="P56" s="24"/>
      <c r="Q56" s="24"/>
      <c r="R56" s="232"/>
      <c r="S56" s="232"/>
      <c r="T56" s="232"/>
      <c r="U56" s="232"/>
      <c r="V56" s="232"/>
      <c r="W56" s="232"/>
      <c r="X56" s="232"/>
      <c r="Y56" s="232"/>
      <c r="Z56" s="580">
        <f>SUM(Z32,Z34,Z44,Z46,Z48,Z50,Z52)</f>
        <v>84</v>
      </c>
      <c r="AA56" s="581"/>
      <c r="AB56" s="581"/>
      <c r="AC56" s="581"/>
      <c r="AD56" s="582"/>
      <c r="AE56" s="232"/>
      <c r="AF56" s="227"/>
      <c r="AG56" s="232"/>
      <c r="AH56" s="232"/>
      <c r="AI56" s="232"/>
      <c r="AJ56" s="33"/>
      <c r="AK56" s="24"/>
      <c r="AL56" s="24"/>
      <c r="AM56" s="232"/>
      <c r="AN56" s="612"/>
      <c r="AO56" s="624"/>
      <c r="AP56" s="612"/>
      <c r="AQ56" s="24"/>
      <c r="AR56" s="38"/>
      <c r="AS56" s="38"/>
      <c r="AT56" s="38"/>
      <c r="AU56" s="38"/>
      <c r="AV56" s="581" t="s">
        <v>101</v>
      </c>
      <c r="AW56" s="581"/>
      <c r="AX56" s="581"/>
      <c r="AY56" s="581"/>
      <c r="AZ56" s="581"/>
      <c r="BA56" s="581"/>
      <c r="BB56" s="582"/>
    </row>
    <row r="57" spans="1:54" s="23" customFormat="1" ht="18" customHeight="1" x14ac:dyDescent="0.25">
      <c r="A57" s="579"/>
      <c r="B57" s="617"/>
      <c r="C57" s="43">
        <f>SUM(C25,C27,C29,C31,C33,C35,C37,C39,C41,C43,C47,C49,C51)</f>
        <v>126</v>
      </c>
      <c r="D57" s="29">
        <f>SUM(D25,D27,D29,D31,D35,D37,D39,D43)</f>
        <v>50</v>
      </c>
      <c r="E57" s="234">
        <f>SUM(E33,E35,E41,E43,E47,E49,E51,E55)</f>
        <v>148</v>
      </c>
      <c r="F57" s="234"/>
      <c r="G57" s="29"/>
      <c r="H57" s="234"/>
      <c r="I57" s="583">
        <f>SUM(I25,I27,I29,I31,I35,I37,I39,I43)</f>
        <v>50</v>
      </c>
      <c r="J57" s="584"/>
      <c r="K57" s="28"/>
      <c r="L57" s="28"/>
      <c r="M57" s="28"/>
      <c r="N57" s="28"/>
      <c r="O57" s="28"/>
      <c r="P57" s="28"/>
      <c r="Q57" s="28"/>
      <c r="R57" s="29"/>
      <c r="S57" s="29"/>
      <c r="T57" s="29"/>
      <c r="U57" s="29"/>
      <c r="V57" s="29"/>
      <c r="W57" s="29"/>
      <c r="X57" s="29"/>
      <c r="Y57" s="29"/>
      <c r="Z57" s="583">
        <f>SUM(Z33,Z35,Z41,Z43,Z47:AE47,Z49,Z51,Z55)</f>
        <v>148</v>
      </c>
      <c r="AA57" s="584"/>
      <c r="AB57" s="584"/>
      <c r="AC57" s="584"/>
      <c r="AD57" s="688"/>
      <c r="AE57" s="29"/>
      <c r="AF57" s="228"/>
      <c r="AG57" s="29"/>
      <c r="AH57" s="29"/>
      <c r="AI57" s="29"/>
      <c r="AJ57" s="30"/>
      <c r="AK57" s="28"/>
      <c r="AL57" s="28"/>
      <c r="AM57" s="29"/>
      <c r="AN57" s="613"/>
      <c r="AO57" s="625"/>
      <c r="AP57" s="613"/>
      <c r="AQ57" s="28"/>
      <c r="AR57" s="40"/>
      <c r="AS57" s="40"/>
      <c r="AT57" s="40"/>
      <c r="AU57" s="40"/>
      <c r="AV57" s="588" t="s">
        <v>102</v>
      </c>
      <c r="AW57" s="589"/>
      <c r="AX57" s="589"/>
      <c r="AY57" s="589"/>
      <c r="AZ57" s="589"/>
      <c r="BA57" s="589"/>
      <c r="BB57" s="590"/>
    </row>
    <row r="58" spans="1:54" s="23" customFormat="1" ht="22.5" customHeight="1" x14ac:dyDescent="0.25">
      <c r="A58" s="578"/>
      <c r="B58" s="616"/>
      <c r="C58" s="232"/>
      <c r="D58" s="235"/>
      <c r="E58" s="235"/>
      <c r="F58" s="235"/>
      <c r="G58" s="232"/>
      <c r="H58" s="235"/>
      <c r="I58" s="606" t="s">
        <v>106</v>
      </c>
      <c r="J58" s="607"/>
      <c r="K58" s="607"/>
      <c r="L58" s="24"/>
      <c r="M58" s="24"/>
      <c r="N58" s="24"/>
      <c r="O58" s="24"/>
      <c r="P58" s="24"/>
      <c r="Q58" s="24"/>
      <c r="R58" s="232"/>
      <c r="S58" s="232"/>
      <c r="T58" s="232"/>
      <c r="U58" s="232"/>
      <c r="V58" s="232"/>
      <c r="W58" s="232"/>
      <c r="X58" s="232"/>
      <c r="Y58" s="232"/>
      <c r="Z58" s="606" t="s">
        <v>128</v>
      </c>
      <c r="AA58" s="607"/>
      <c r="AB58" s="607"/>
      <c r="AC58" s="607"/>
      <c r="AD58" s="607"/>
      <c r="AE58" s="604"/>
      <c r="AF58" s="232"/>
      <c r="AG58" s="232"/>
      <c r="AH58" s="232"/>
      <c r="AI58" s="232"/>
      <c r="AJ58" s="33"/>
      <c r="AK58" s="24"/>
      <c r="AL58" s="24"/>
      <c r="AM58" s="232"/>
      <c r="AN58" s="612"/>
      <c r="AO58" s="612"/>
      <c r="AP58" s="612"/>
      <c r="AQ58" s="594"/>
      <c r="AR58" s="594"/>
      <c r="AS58" s="594"/>
      <c r="AT58" s="594"/>
      <c r="AU58" s="594"/>
      <c r="AV58" s="591" t="s">
        <v>141</v>
      </c>
      <c r="AW58" s="592"/>
      <c r="AX58" s="592"/>
      <c r="AY58" s="592"/>
      <c r="AZ58" s="592"/>
      <c r="BA58" s="592"/>
      <c r="BB58" s="593"/>
    </row>
    <row r="59" spans="1:54" s="23" customFormat="1" ht="24.75" customHeight="1" x14ac:dyDescent="0.25">
      <c r="A59" s="579"/>
      <c r="B59" s="617"/>
      <c r="C59" s="29"/>
      <c r="D59" s="234"/>
      <c r="E59" s="234"/>
      <c r="F59" s="234"/>
      <c r="G59" s="63"/>
      <c r="H59" s="127"/>
      <c r="I59" s="608"/>
      <c r="J59" s="609"/>
      <c r="K59" s="609"/>
      <c r="L59" s="28"/>
      <c r="M59" s="28"/>
      <c r="N59" s="35"/>
      <c r="O59" s="35"/>
      <c r="P59" s="35"/>
      <c r="Q59" s="28"/>
      <c r="R59" s="29"/>
      <c r="S59" s="29"/>
      <c r="T59" s="29"/>
      <c r="U59" s="29"/>
      <c r="V59" s="63"/>
      <c r="W59" s="29"/>
      <c r="X59" s="29"/>
      <c r="Y59" s="63"/>
      <c r="Z59" s="608"/>
      <c r="AA59" s="609"/>
      <c r="AB59" s="609"/>
      <c r="AC59" s="609"/>
      <c r="AD59" s="609"/>
      <c r="AE59" s="605"/>
      <c r="AF59" s="29"/>
      <c r="AG59" s="29"/>
      <c r="AH59" s="29"/>
      <c r="AI59" s="29"/>
      <c r="AJ59" s="30"/>
      <c r="AK59" s="28"/>
      <c r="AL59" s="35"/>
      <c r="AM59" s="29"/>
      <c r="AN59" s="613"/>
      <c r="AO59" s="613"/>
      <c r="AP59" s="613"/>
      <c r="AQ59" s="595"/>
      <c r="AR59" s="595"/>
      <c r="AS59" s="595"/>
      <c r="AT59" s="595"/>
      <c r="AU59" s="595"/>
      <c r="AV59" s="591" t="s">
        <v>142</v>
      </c>
      <c r="AW59" s="592"/>
      <c r="AX59" s="592"/>
      <c r="AY59" s="592"/>
      <c r="AZ59" s="592"/>
      <c r="BA59" s="592"/>
      <c r="BB59" s="593"/>
    </row>
    <row r="60" spans="1:54" s="23" customFormat="1" ht="12" hidden="1" customHeight="1" x14ac:dyDescent="0.25">
      <c r="A60" s="224"/>
      <c r="B60" s="578"/>
      <c r="C60" s="616"/>
      <c r="D60" s="232"/>
      <c r="E60" s="232"/>
      <c r="F60" s="51"/>
      <c r="G60" s="51"/>
      <c r="H60" s="51"/>
      <c r="I60" s="51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679" t="s">
        <v>103</v>
      </c>
      <c r="AO60" s="680"/>
      <c r="AP60" s="680"/>
      <c r="AQ60" s="680"/>
      <c r="AR60" s="680"/>
      <c r="AS60" s="680"/>
      <c r="AT60" s="679" t="s">
        <v>103</v>
      </c>
      <c r="AU60" s="680"/>
      <c r="AV60" s="680"/>
      <c r="AW60" s="680"/>
      <c r="AX60" s="680"/>
      <c r="AY60" s="680"/>
      <c r="AZ60" s="232"/>
      <c r="BA60" s="232"/>
      <c r="BB60" s="232"/>
    </row>
    <row r="61" spans="1:54" s="23" customFormat="1" ht="13.5" hidden="1" customHeight="1" x14ac:dyDescent="0.25">
      <c r="A61" s="225"/>
      <c r="B61" s="579"/>
      <c r="C61" s="617"/>
      <c r="D61" s="4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681"/>
      <c r="AO61" s="682"/>
      <c r="AP61" s="682"/>
      <c r="AQ61" s="682"/>
      <c r="AR61" s="682"/>
      <c r="AS61" s="682"/>
      <c r="AT61" s="681"/>
      <c r="AU61" s="682"/>
      <c r="AV61" s="682"/>
      <c r="AW61" s="682"/>
      <c r="AX61" s="682"/>
      <c r="AY61" s="682"/>
      <c r="AZ61" s="29"/>
      <c r="BA61" s="29"/>
      <c r="BB61" s="29"/>
    </row>
    <row r="62" spans="1:54" s="23" customFormat="1" ht="11.25" hidden="1" customHeight="1" x14ac:dyDescent="0.25">
      <c r="A62" s="224"/>
      <c r="B62" s="578"/>
      <c r="C62" s="616"/>
      <c r="D62" s="232"/>
      <c r="E62" s="232"/>
      <c r="F62" s="51"/>
      <c r="G62" s="51"/>
      <c r="H62" s="51"/>
      <c r="I62" s="51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32"/>
      <c r="BA62" s="232"/>
      <c r="BB62" s="232"/>
    </row>
    <row r="63" spans="1:54" s="23" customFormat="1" ht="5.25" hidden="1" customHeight="1" x14ac:dyDescent="0.25">
      <c r="A63" s="225"/>
      <c r="B63" s="579"/>
      <c r="C63" s="61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9"/>
      <c r="BA63" s="29"/>
      <c r="BB63" s="29"/>
    </row>
    <row r="64" spans="1:54" s="23" customFormat="1" ht="20.100000000000001" customHeight="1" x14ac:dyDescent="0.25">
      <c r="A64" s="377"/>
      <c r="B64" s="377"/>
      <c r="C64" s="378"/>
      <c r="D64" s="486"/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486"/>
      <c r="X64" s="486"/>
      <c r="Y64" s="486"/>
      <c r="Z64" s="48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6"/>
      <c r="AK64" s="486"/>
      <c r="AL64" s="486"/>
      <c r="AM64" s="486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6"/>
      <c r="BA64" s="486"/>
      <c r="BB64" s="486"/>
    </row>
    <row r="65" spans="1:55" s="70" customFormat="1" ht="20.100000000000001" customHeight="1" x14ac:dyDescent="0.25">
      <c r="A65" s="66"/>
      <c r="B65" s="6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9"/>
      <c r="AR65" s="69"/>
      <c r="AS65" s="69"/>
      <c r="AT65" s="69"/>
      <c r="AU65" s="68"/>
      <c r="AV65" s="68"/>
    </row>
    <row r="66" spans="1:55" s="75" customFormat="1" ht="18.75" customHeight="1" x14ac:dyDescent="0.3">
      <c r="A66" s="226"/>
      <c r="B66" s="212"/>
      <c r="C66" s="73"/>
      <c r="D66" s="73"/>
      <c r="E66" s="73"/>
      <c r="F66" s="73"/>
      <c r="G66" s="73"/>
      <c r="H66" s="73"/>
      <c r="I66" s="73"/>
      <c r="J66" s="73"/>
      <c r="K66" s="73"/>
      <c r="L66" s="585" t="s">
        <v>119</v>
      </c>
      <c r="M66" s="585"/>
      <c r="N66" s="585"/>
      <c r="O66" s="585"/>
      <c r="P66" s="585"/>
      <c r="Q66" s="585"/>
      <c r="R66" s="585"/>
      <c r="S66" s="585"/>
      <c r="T66" s="585"/>
      <c r="U66" s="585"/>
      <c r="V66" s="470"/>
      <c r="W66" s="470"/>
      <c r="X66" s="470"/>
      <c r="Y66" s="470"/>
      <c r="Z66" s="470"/>
      <c r="AA66" s="470"/>
      <c r="AB66" s="470"/>
      <c r="AC66" s="470"/>
      <c r="AD66" s="470"/>
      <c r="AE66" s="470"/>
      <c r="AF66" s="585" t="s">
        <v>171</v>
      </c>
      <c r="AG66" s="585"/>
      <c r="AH66" s="585"/>
      <c r="AI66" s="585"/>
      <c r="AJ66" s="585"/>
      <c r="AK66" s="585"/>
      <c r="AL66" s="585"/>
      <c r="AM66" s="585"/>
      <c r="AN66" s="585"/>
      <c r="AO66" s="585"/>
      <c r="AP66" s="585"/>
      <c r="AQ66" s="74"/>
      <c r="AR66" s="74"/>
      <c r="AS66" s="74"/>
      <c r="AT66" s="74"/>
      <c r="AU66" s="73"/>
      <c r="AV66" s="73"/>
    </row>
    <row r="67" spans="1:55" s="75" customFormat="1" ht="18" customHeight="1" x14ac:dyDescent="0.3">
      <c r="A67" s="212"/>
      <c r="B67" s="626" t="s">
        <v>104</v>
      </c>
      <c r="C67" s="626"/>
      <c r="D67" s="626"/>
      <c r="E67" s="626"/>
      <c r="F67" s="626"/>
      <c r="G67" s="626"/>
      <c r="H67" s="626"/>
      <c r="I67" s="626"/>
      <c r="J67" s="626"/>
      <c r="K67" s="626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7"/>
      <c r="AP67" s="77"/>
      <c r="AQ67" s="77"/>
      <c r="AR67" s="77"/>
      <c r="AS67" s="77"/>
      <c r="AT67" s="226"/>
    </row>
    <row r="68" spans="1:55" s="75" customFormat="1" ht="24" customHeight="1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586" t="s">
        <v>120</v>
      </c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  <c r="Y68" s="79"/>
      <c r="Z68" s="79"/>
      <c r="AA68" s="77"/>
      <c r="AB68" s="77"/>
      <c r="AC68" s="77"/>
      <c r="AD68" s="77"/>
      <c r="AE68" s="77"/>
      <c r="AF68" s="587" t="s">
        <v>172</v>
      </c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212"/>
      <c r="AS68" s="212"/>
      <c r="AT68" s="226"/>
    </row>
    <row r="69" spans="1:55" s="75" customFormat="1" ht="18" customHeight="1" x14ac:dyDescent="0.3">
      <c r="A69" s="21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585"/>
      <c r="AM69" s="585"/>
      <c r="AN69" s="77"/>
      <c r="AO69" s="79"/>
      <c r="AP69" s="79"/>
      <c r="AQ69" s="79"/>
      <c r="AR69" s="79"/>
      <c r="AS69" s="79"/>
      <c r="AT69" s="226"/>
    </row>
    <row r="70" spans="1:55" s="237" customFormat="1" x14ac:dyDescent="0.25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</row>
    <row r="71" spans="1:55" s="237" customFormat="1" ht="3.75" customHeight="1" x14ac:dyDescent="0.3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157"/>
    </row>
    <row r="72" spans="1:55" ht="21" customHeight="1" x14ac:dyDescent="0.3">
      <c r="A72" s="8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274"/>
      <c r="AN72" s="274"/>
      <c r="AO72" s="274"/>
      <c r="AP72" s="274"/>
      <c r="AQ72" s="274"/>
      <c r="AR72" s="687" t="s">
        <v>123</v>
      </c>
      <c r="AS72" s="687"/>
      <c r="AT72" s="687"/>
      <c r="AU72" s="687"/>
      <c r="AV72" s="687"/>
      <c r="AW72" s="687"/>
      <c r="AX72" s="687"/>
      <c r="AY72" s="687"/>
      <c r="AZ72" s="687"/>
      <c r="BA72" s="274"/>
      <c r="BB72" s="274"/>
      <c r="BC72" s="276"/>
    </row>
    <row r="73" spans="1:55" ht="21" customHeight="1" x14ac:dyDescent="0.3">
      <c r="A73" s="8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274"/>
      <c r="AN73" s="274"/>
      <c r="AO73" s="274"/>
      <c r="AP73" s="274"/>
      <c r="AQ73" s="274"/>
      <c r="AR73" s="687" t="s">
        <v>178</v>
      </c>
      <c r="AS73" s="687"/>
      <c r="AT73" s="687"/>
      <c r="AU73" s="687"/>
      <c r="AV73" s="687"/>
      <c r="AW73" s="687"/>
      <c r="AX73" s="687"/>
      <c r="AY73" s="687"/>
      <c r="AZ73" s="687"/>
      <c r="BA73" s="274"/>
      <c r="BB73" s="274"/>
      <c r="BC73" s="274"/>
    </row>
    <row r="74" spans="1:55" ht="21" customHeight="1" x14ac:dyDescent="0.3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477"/>
      <c r="AN74" s="477"/>
      <c r="AO74" s="477"/>
      <c r="AP74" s="477"/>
      <c r="AQ74" s="477"/>
      <c r="AR74" s="477"/>
      <c r="AS74" s="477"/>
      <c r="AT74" s="477"/>
      <c r="AU74" s="477"/>
      <c r="AV74" s="687" t="s">
        <v>177</v>
      </c>
      <c r="AW74" s="687"/>
      <c r="AX74" s="687"/>
      <c r="AY74" s="687"/>
      <c r="AZ74" s="687"/>
      <c r="BA74" s="687"/>
      <c r="BB74" s="477"/>
      <c r="BC74" s="477"/>
    </row>
    <row r="75" spans="1:55" s="482" customFormat="1" ht="21" customHeight="1" x14ac:dyDescent="0.3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477"/>
      <c r="AN75" s="477"/>
      <c r="AO75" s="477"/>
      <c r="AP75" s="477"/>
      <c r="AQ75" s="477"/>
      <c r="AR75" s="477"/>
      <c r="AS75" s="477"/>
      <c r="AT75" s="477"/>
      <c r="AU75" s="477"/>
      <c r="AV75" s="494"/>
      <c r="AW75" s="494"/>
      <c r="AX75" s="494"/>
      <c r="AY75" s="494"/>
      <c r="AZ75" s="494"/>
      <c r="BA75" s="494"/>
      <c r="BB75" s="477"/>
      <c r="BC75" s="477"/>
    </row>
    <row r="76" spans="1:55" ht="21" customHeight="1" x14ac:dyDescent="0.25">
      <c r="A76" s="738" t="s">
        <v>197</v>
      </c>
      <c r="B76" s="738"/>
      <c r="C76" s="738"/>
      <c r="D76" s="738"/>
      <c r="E76" s="738"/>
      <c r="F76" s="738"/>
      <c r="G76" s="738"/>
      <c r="H76" s="738"/>
      <c r="I76" s="738"/>
      <c r="J76" s="738"/>
      <c r="K76" s="738"/>
      <c r="L76" s="738"/>
      <c r="M76" s="738"/>
      <c r="N76" s="738"/>
      <c r="O76" s="738"/>
      <c r="P76" s="738"/>
      <c r="Q76" s="738"/>
      <c r="R76" s="738"/>
      <c r="S76" s="738"/>
      <c r="T76" s="738"/>
      <c r="U76" s="738"/>
      <c r="V76" s="738"/>
      <c r="W76" s="738"/>
      <c r="X76" s="738"/>
      <c r="Y76" s="738"/>
      <c r="Z76" s="738"/>
      <c r="AA76" s="738"/>
      <c r="AB76" s="738"/>
      <c r="AC76" s="738"/>
      <c r="AD76" s="738"/>
      <c r="AE76" s="738"/>
      <c r="AF76" s="738"/>
      <c r="AG76" s="738"/>
      <c r="AH76" s="738"/>
      <c r="AI76" s="738"/>
      <c r="AJ76" s="738"/>
      <c r="AK76" s="738"/>
      <c r="AL76" s="738"/>
      <c r="AM76" s="738"/>
      <c r="AN76" s="738"/>
      <c r="AO76" s="738"/>
      <c r="AP76" s="738"/>
      <c r="AQ76" s="738"/>
      <c r="AR76" s="738"/>
      <c r="AS76" s="738"/>
      <c r="AT76" s="738"/>
      <c r="AU76" s="738"/>
      <c r="AV76" s="738"/>
      <c r="AW76" s="738"/>
      <c r="AX76" s="738"/>
      <c r="AY76" s="738"/>
      <c r="AZ76" s="738"/>
      <c r="BA76" s="738"/>
      <c r="BB76" s="738"/>
      <c r="BC76" s="738"/>
    </row>
    <row r="77" spans="1:55" s="237" customFormat="1" ht="21" customHeight="1" x14ac:dyDescent="0.25">
      <c r="A77" s="695" t="s">
        <v>143</v>
      </c>
      <c r="B77" s="696"/>
      <c r="C77" s="696"/>
      <c r="D77" s="696"/>
      <c r="E77" s="696"/>
      <c r="F77" s="696"/>
      <c r="G77" s="696"/>
      <c r="H77" s="696"/>
      <c r="I77" s="696"/>
      <c r="J77" s="696"/>
      <c r="K77" s="696"/>
      <c r="L77" s="696"/>
      <c r="M77" s="696"/>
      <c r="N77" s="696"/>
      <c r="O77" s="696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6"/>
      <c r="AA77" s="696"/>
      <c r="AB77" s="696"/>
      <c r="AC77" s="696"/>
      <c r="AD77" s="696"/>
      <c r="AE77" s="696"/>
      <c r="AF77" s="696"/>
      <c r="AG77" s="696"/>
      <c r="AH77" s="696"/>
      <c r="AI77" s="696"/>
      <c r="AJ77" s="696"/>
      <c r="AK77" s="696"/>
      <c r="AL77" s="696"/>
      <c r="AM77" s="696"/>
      <c r="AN77" s="696"/>
      <c r="AO77" s="696"/>
      <c r="AP77" s="696"/>
      <c r="AQ77" s="696"/>
      <c r="AR77" s="696"/>
      <c r="AS77" s="696"/>
      <c r="AT77" s="696"/>
      <c r="AU77" s="696"/>
      <c r="AV77" s="696"/>
      <c r="AW77" s="696"/>
      <c r="AX77" s="696"/>
      <c r="AY77" s="696"/>
      <c r="AZ77" s="696"/>
      <c r="BA77" s="153"/>
      <c r="BB77" s="153"/>
    </row>
    <row r="78" spans="1:55" s="237" customFormat="1" ht="21" customHeight="1" x14ac:dyDescent="0.25">
      <c r="A78" s="689" t="s">
        <v>146</v>
      </c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7"/>
      <c r="AL78" s="697"/>
      <c r="AM78" s="697"/>
      <c r="AN78" s="697"/>
      <c r="AO78" s="697"/>
      <c r="AP78" s="697"/>
      <c r="AQ78" s="697"/>
      <c r="AR78" s="697"/>
      <c r="AS78" s="697"/>
      <c r="AT78" s="697"/>
      <c r="AU78" s="697"/>
      <c r="AV78" s="697"/>
      <c r="AW78" s="697"/>
      <c r="AX78" s="697"/>
      <c r="AY78" s="697"/>
      <c r="AZ78" s="697"/>
      <c r="BA78" s="153"/>
      <c r="BB78" s="153"/>
    </row>
    <row r="79" spans="1:55" s="704" customFormat="1" ht="21" customHeight="1" x14ac:dyDescent="0.25">
      <c r="A79" s="689" t="s">
        <v>144</v>
      </c>
    </row>
    <row r="80" spans="1:55" s="705" customFormat="1" ht="21" customHeight="1" x14ac:dyDescent="0.25">
      <c r="A80" s="689" t="s">
        <v>145</v>
      </c>
    </row>
    <row r="81" spans="1:55" s="704" customFormat="1" ht="21" customHeight="1" x14ac:dyDescent="0.25">
      <c r="A81" s="689" t="s">
        <v>117</v>
      </c>
    </row>
    <row r="82" spans="1:55" s="706" customFormat="1" ht="21" customHeight="1" x14ac:dyDescent="0.25">
      <c r="A82" s="689" t="s">
        <v>118</v>
      </c>
    </row>
    <row r="83" spans="1:55" ht="18.75" x14ac:dyDescent="0.25">
      <c r="A83" s="236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</row>
    <row r="84" spans="1:55" x14ac:dyDescent="0.25">
      <c r="A84" s="639"/>
      <c r="B84" s="640"/>
      <c r="C84" s="621" t="s">
        <v>0</v>
      </c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2"/>
      <c r="AK84" s="622"/>
      <c r="AL84" s="622"/>
      <c r="AM84" s="622"/>
      <c r="AN84" s="622"/>
      <c r="AO84" s="622"/>
      <c r="AP84" s="622"/>
      <c r="AQ84" s="622"/>
      <c r="AR84" s="622"/>
      <c r="AS84" s="622"/>
      <c r="AT84" s="622"/>
      <c r="AU84" s="622"/>
      <c r="AV84" s="622"/>
      <c r="AW84" s="622"/>
      <c r="AX84" s="622"/>
      <c r="AY84" s="85"/>
      <c r="AZ84" s="85"/>
      <c r="BA84" s="85"/>
      <c r="BB84" s="85"/>
      <c r="BC84" s="89"/>
    </row>
    <row r="85" spans="1:55" ht="60" x14ac:dyDescent="0.25">
      <c r="A85" s="641" t="s">
        <v>1</v>
      </c>
      <c r="B85" s="642"/>
      <c r="C85" s="621" t="s">
        <v>2</v>
      </c>
      <c r="D85" s="622"/>
      <c r="E85" s="622"/>
      <c r="F85" s="623"/>
      <c r="G85" s="621" t="s">
        <v>3</v>
      </c>
      <c r="H85" s="622"/>
      <c r="I85" s="622"/>
      <c r="J85" s="622"/>
      <c r="K85" s="622"/>
      <c r="L85" s="621" t="s">
        <v>4</v>
      </c>
      <c r="M85" s="622"/>
      <c r="N85" s="622"/>
      <c r="O85" s="623"/>
      <c r="P85" s="621" t="s">
        <v>5</v>
      </c>
      <c r="Q85" s="622"/>
      <c r="R85" s="622"/>
      <c r="S85" s="623"/>
      <c r="T85" s="621" t="s">
        <v>6</v>
      </c>
      <c r="U85" s="622"/>
      <c r="V85" s="622"/>
      <c r="W85" s="622"/>
      <c r="X85" s="623"/>
      <c r="Y85" s="621" t="s">
        <v>7</v>
      </c>
      <c r="Z85" s="622"/>
      <c r="AA85" s="622"/>
      <c r="AB85" s="623"/>
      <c r="AC85" s="621" t="s">
        <v>8</v>
      </c>
      <c r="AD85" s="622"/>
      <c r="AE85" s="622"/>
      <c r="AF85" s="623"/>
      <c r="AG85" s="621" t="s">
        <v>9</v>
      </c>
      <c r="AH85" s="622"/>
      <c r="AI85" s="622"/>
      <c r="AJ85" s="622"/>
      <c r="AK85" s="623"/>
      <c r="AL85" s="621" t="s">
        <v>10</v>
      </c>
      <c r="AM85" s="622"/>
      <c r="AN85" s="622"/>
      <c r="AO85" s="623"/>
      <c r="AP85" s="621" t="s">
        <v>11</v>
      </c>
      <c r="AQ85" s="622"/>
      <c r="AR85" s="622"/>
      <c r="AS85" s="623"/>
      <c r="AT85" s="643" t="s">
        <v>12</v>
      </c>
      <c r="AU85" s="643"/>
      <c r="AV85" s="643"/>
      <c r="AW85" s="643"/>
      <c r="AX85" s="643"/>
      <c r="AY85" s="288" t="s">
        <v>13</v>
      </c>
      <c r="AZ85" s="289" t="s">
        <v>14</v>
      </c>
      <c r="BA85" s="289" t="s">
        <v>15</v>
      </c>
      <c r="BB85" s="290" t="s">
        <v>147</v>
      </c>
      <c r="BC85" s="129" t="s">
        <v>17</v>
      </c>
    </row>
    <row r="86" spans="1:55" x14ac:dyDescent="0.25">
      <c r="A86" s="644"/>
      <c r="B86" s="645"/>
      <c r="C86" s="7" t="s">
        <v>18</v>
      </c>
      <c r="D86" s="7" t="s">
        <v>19</v>
      </c>
      <c r="E86" s="7" t="s">
        <v>20</v>
      </c>
      <c r="F86" s="7" t="s">
        <v>21</v>
      </c>
      <c r="G86" s="7" t="s">
        <v>22</v>
      </c>
      <c r="H86" s="7" t="s">
        <v>23</v>
      </c>
      <c r="I86" s="7" t="s">
        <v>24</v>
      </c>
      <c r="J86" s="7" t="s">
        <v>25</v>
      </c>
      <c r="K86" s="7" t="s">
        <v>26</v>
      </c>
      <c r="L86" s="7" t="s">
        <v>27</v>
      </c>
      <c r="M86" s="7" t="s">
        <v>28</v>
      </c>
      <c r="N86" s="7" t="s">
        <v>29</v>
      </c>
      <c r="O86" s="7" t="s">
        <v>30</v>
      </c>
      <c r="P86" s="7" t="s">
        <v>31</v>
      </c>
      <c r="Q86" s="7" t="s">
        <v>32</v>
      </c>
      <c r="R86" s="7" t="s">
        <v>33</v>
      </c>
      <c r="S86" s="7" t="s">
        <v>34</v>
      </c>
      <c r="T86" s="7" t="s">
        <v>35</v>
      </c>
      <c r="U86" s="7" t="s">
        <v>36</v>
      </c>
      <c r="V86" s="7" t="s">
        <v>37</v>
      </c>
      <c r="W86" s="7" t="s">
        <v>38</v>
      </c>
      <c r="X86" s="7" t="s">
        <v>39</v>
      </c>
      <c r="Y86" s="7" t="s">
        <v>40</v>
      </c>
      <c r="Z86" s="7" t="s">
        <v>41</v>
      </c>
      <c r="AA86" s="7" t="s">
        <v>42</v>
      </c>
      <c r="AB86" s="7" t="s">
        <v>43</v>
      </c>
      <c r="AC86" s="7" t="s">
        <v>44</v>
      </c>
      <c r="AD86" s="7" t="s">
        <v>45</v>
      </c>
      <c r="AE86" s="7" t="s">
        <v>46</v>
      </c>
      <c r="AF86" s="7" t="s">
        <v>47</v>
      </c>
      <c r="AG86" s="7" t="s">
        <v>48</v>
      </c>
      <c r="AH86" s="7" t="s">
        <v>49</v>
      </c>
      <c r="AI86" s="7" t="s">
        <v>50</v>
      </c>
      <c r="AJ86" s="7" t="s">
        <v>51</v>
      </c>
      <c r="AK86" s="7" t="s">
        <v>52</v>
      </c>
      <c r="AL86" s="7" t="s">
        <v>53</v>
      </c>
      <c r="AM86" s="7" t="s">
        <v>54</v>
      </c>
      <c r="AN86" s="7" t="s">
        <v>55</v>
      </c>
      <c r="AO86" s="7" t="s">
        <v>56</v>
      </c>
      <c r="AP86" s="7" t="s">
        <v>57</v>
      </c>
      <c r="AQ86" s="7" t="s">
        <v>58</v>
      </c>
      <c r="AR86" s="7" t="s">
        <v>59</v>
      </c>
      <c r="AS86" s="7" t="s">
        <v>60</v>
      </c>
      <c r="AT86" s="7" t="s">
        <v>61</v>
      </c>
      <c r="AU86" s="7" t="s">
        <v>62</v>
      </c>
      <c r="AV86" s="7" t="s">
        <v>63</v>
      </c>
      <c r="AW86" s="7" t="s">
        <v>64</v>
      </c>
      <c r="AX86" s="7" t="s">
        <v>65</v>
      </c>
      <c r="AY86" s="3"/>
      <c r="AZ86" s="5"/>
      <c r="BA86" s="4"/>
      <c r="BB86" s="5"/>
      <c r="BC86" s="5"/>
    </row>
    <row r="87" spans="1:55" x14ac:dyDescent="0.25">
      <c r="A87" s="8"/>
      <c r="B87" s="233" t="s">
        <v>108</v>
      </c>
      <c r="C87" s="7" t="s">
        <v>67</v>
      </c>
      <c r="D87" s="7" t="s">
        <v>67</v>
      </c>
      <c r="E87" s="7" t="s">
        <v>67</v>
      </c>
      <c r="F87" s="7" t="s">
        <v>67</v>
      </c>
      <c r="G87" s="7" t="s">
        <v>68</v>
      </c>
      <c r="H87" s="7" t="s">
        <v>68</v>
      </c>
      <c r="I87" s="7" t="s">
        <v>68</v>
      </c>
      <c r="J87" s="7" t="s">
        <v>69</v>
      </c>
      <c r="K87" s="7" t="s">
        <v>67</v>
      </c>
      <c r="L87" s="7" t="s">
        <v>67</v>
      </c>
      <c r="M87" s="7" t="s">
        <v>67</v>
      </c>
      <c r="N87" s="7" t="s">
        <v>67</v>
      </c>
      <c r="O87" s="7" t="s">
        <v>67</v>
      </c>
      <c r="P87" s="7" t="s">
        <v>67</v>
      </c>
      <c r="Q87" s="7" t="s">
        <v>67</v>
      </c>
      <c r="R87" s="7" t="s">
        <v>67</v>
      </c>
      <c r="S87" s="7" t="s">
        <v>67</v>
      </c>
      <c r="T87" s="7" t="s">
        <v>67</v>
      </c>
      <c r="U87" s="7" t="s">
        <v>67</v>
      </c>
      <c r="V87" s="7" t="s">
        <v>67</v>
      </c>
      <c r="W87" s="7" t="s">
        <v>67</v>
      </c>
      <c r="X87" s="7" t="s">
        <v>67</v>
      </c>
      <c r="Y87" s="7" t="s">
        <v>67</v>
      </c>
      <c r="Z87" s="7" t="s">
        <v>67</v>
      </c>
      <c r="AA87" s="7" t="s">
        <v>67</v>
      </c>
      <c r="AB87" s="7" t="s">
        <v>67</v>
      </c>
      <c r="AC87" s="7" t="s">
        <v>67</v>
      </c>
      <c r="AD87" s="7" t="s">
        <v>67</v>
      </c>
      <c r="AE87" s="7" t="s">
        <v>67</v>
      </c>
      <c r="AF87" s="7" t="s">
        <v>68</v>
      </c>
      <c r="AG87" s="7" t="s">
        <v>68</v>
      </c>
      <c r="AH87" s="7" t="s">
        <v>69</v>
      </c>
      <c r="AI87" s="7" t="s">
        <v>111</v>
      </c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10"/>
      <c r="AY87" s="287" t="s">
        <v>112</v>
      </c>
      <c r="AZ87" s="287" t="s">
        <v>44</v>
      </c>
      <c r="BA87" s="287" t="s">
        <v>19</v>
      </c>
      <c r="BB87" s="10" t="s">
        <v>18</v>
      </c>
      <c r="BC87" s="10" t="s">
        <v>113</v>
      </c>
    </row>
    <row r="88" spans="1:55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2"/>
      <c r="AW88" s="12"/>
      <c r="AX88" s="13"/>
      <c r="AY88" s="13"/>
      <c r="AZ88" s="13"/>
      <c r="BA88" s="13"/>
      <c r="BB88" s="13"/>
      <c r="BC88" s="13"/>
    </row>
    <row r="89" spans="1:55" ht="15" customHeight="1" x14ac:dyDescent="0.25">
      <c r="A89" s="646" t="s">
        <v>71</v>
      </c>
      <c r="B89" s="649" t="s">
        <v>72</v>
      </c>
      <c r="C89" s="629" t="s">
        <v>73</v>
      </c>
      <c r="D89" s="629" t="s">
        <v>109</v>
      </c>
      <c r="E89" s="629" t="s">
        <v>110</v>
      </c>
      <c r="F89" s="629" t="s">
        <v>76</v>
      </c>
      <c r="G89" s="652" t="s">
        <v>2</v>
      </c>
      <c r="H89" s="653"/>
      <c r="I89" s="653"/>
      <c r="J89" s="653"/>
      <c r="K89" s="654"/>
      <c r="L89" s="652" t="s">
        <v>3</v>
      </c>
      <c r="M89" s="653"/>
      <c r="N89" s="653"/>
      <c r="O89" s="653"/>
      <c r="P89" s="652" t="s">
        <v>4</v>
      </c>
      <c r="Q89" s="653"/>
      <c r="R89" s="653"/>
      <c r="S89" s="654"/>
      <c r="T89" s="652" t="s">
        <v>5</v>
      </c>
      <c r="U89" s="653"/>
      <c r="V89" s="653"/>
      <c r="W89" s="653"/>
      <c r="X89" s="654"/>
      <c r="Y89" s="652" t="s">
        <v>6</v>
      </c>
      <c r="Z89" s="653"/>
      <c r="AA89" s="653"/>
      <c r="AB89" s="654"/>
      <c r="AC89" s="652" t="s">
        <v>7</v>
      </c>
      <c r="AD89" s="653"/>
      <c r="AE89" s="653"/>
      <c r="AF89" s="654"/>
      <c r="AG89" s="652" t="s">
        <v>8</v>
      </c>
      <c r="AH89" s="653"/>
      <c r="AI89" s="653"/>
      <c r="AJ89" s="653"/>
      <c r="AK89" s="654"/>
      <c r="AL89" s="652" t="s">
        <v>9</v>
      </c>
      <c r="AM89" s="653"/>
      <c r="AN89" s="653"/>
      <c r="AO89" s="654"/>
      <c r="AP89" s="652" t="s">
        <v>10</v>
      </c>
      <c r="AQ89" s="653"/>
      <c r="AR89" s="653"/>
      <c r="AS89" s="654"/>
      <c r="AT89" s="652" t="s">
        <v>11</v>
      </c>
      <c r="AU89" s="653"/>
      <c r="AV89" s="653"/>
      <c r="AW89" s="653"/>
      <c r="AX89" s="654"/>
      <c r="AY89" s="652" t="s">
        <v>12</v>
      </c>
      <c r="AZ89" s="653"/>
      <c r="BA89" s="653"/>
      <c r="BB89" s="654"/>
      <c r="BC89" s="14"/>
    </row>
    <row r="90" spans="1:55" x14ac:dyDescent="0.25">
      <c r="A90" s="647"/>
      <c r="B90" s="650"/>
      <c r="C90" s="630"/>
      <c r="D90" s="630"/>
      <c r="E90" s="630"/>
      <c r="F90" s="632"/>
      <c r="G90" s="128">
        <v>1</v>
      </c>
      <c r="H90" s="128">
        <v>8</v>
      </c>
      <c r="I90" s="128">
        <v>15</v>
      </c>
      <c r="J90" s="128">
        <v>22</v>
      </c>
      <c r="K90" s="128">
        <v>29</v>
      </c>
      <c r="L90" s="128">
        <v>6</v>
      </c>
      <c r="M90" s="128">
        <v>13</v>
      </c>
      <c r="N90" s="128">
        <v>20</v>
      </c>
      <c r="O90" s="128">
        <v>27</v>
      </c>
      <c r="P90" s="128">
        <v>3</v>
      </c>
      <c r="Q90" s="128">
        <v>10</v>
      </c>
      <c r="R90" s="128">
        <v>17</v>
      </c>
      <c r="S90" s="128">
        <v>24</v>
      </c>
      <c r="T90" s="16">
        <v>1</v>
      </c>
      <c r="U90" s="16">
        <v>8</v>
      </c>
      <c r="V90" s="16">
        <v>15</v>
      </c>
      <c r="W90" s="16">
        <v>22</v>
      </c>
      <c r="X90" s="16">
        <v>29</v>
      </c>
      <c r="Y90" s="17">
        <v>5</v>
      </c>
      <c r="Z90" s="149">
        <v>12</v>
      </c>
      <c r="AA90" s="149">
        <v>19</v>
      </c>
      <c r="AB90" s="149">
        <v>26</v>
      </c>
      <c r="AC90" s="149">
        <v>2</v>
      </c>
      <c r="AD90" s="149">
        <v>9</v>
      </c>
      <c r="AE90" s="149">
        <v>16</v>
      </c>
      <c r="AF90" s="17">
        <v>23</v>
      </c>
      <c r="AG90" s="17">
        <v>2</v>
      </c>
      <c r="AH90" s="17">
        <v>9</v>
      </c>
      <c r="AI90" s="17">
        <v>16</v>
      </c>
      <c r="AJ90" s="17">
        <v>23</v>
      </c>
      <c r="AK90" s="17">
        <v>30</v>
      </c>
      <c r="AL90" s="17">
        <v>6</v>
      </c>
      <c r="AM90" s="17">
        <v>13</v>
      </c>
      <c r="AN90" s="17">
        <v>20</v>
      </c>
      <c r="AO90" s="17">
        <v>27</v>
      </c>
      <c r="AP90" s="17">
        <v>4</v>
      </c>
      <c r="AQ90" s="17">
        <v>11</v>
      </c>
      <c r="AR90" s="17">
        <v>18</v>
      </c>
      <c r="AS90" s="17">
        <v>25</v>
      </c>
      <c r="AT90" s="17">
        <v>1</v>
      </c>
      <c r="AU90" s="17">
        <v>8</v>
      </c>
      <c r="AV90" s="17">
        <v>15</v>
      </c>
      <c r="AW90" s="17">
        <v>22</v>
      </c>
      <c r="AX90" s="17">
        <v>29</v>
      </c>
      <c r="AY90" s="17">
        <v>6</v>
      </c>
      <c r="AZ90" s="17">
        <v>13</v>
      </c>
      <c r="BA90" s="18">
        <v>20</v>
      </c>
      <c r="BB90" s="19">
        <v>27</v>
      </c>
      <c r="BC90" s="14"/>
    </row>
    <row r="91" spans="1:55" x14ac:dyDescent="0.25">
      <c r="A91" s="647"/>
      <c r="B91" s="650"/>
      <c r="C91" s="630"/>
      <c r="D91" s="630"/>
      <c r="E91" s="630"/>
      <c r="F91" s="632"/>
      <c r="G91" s="128">
        <v>31</v>
      </c>
      <c r="H91" s="128">
        <v>7</v>
      </c>
      <c r="I91" s="128">
        <v>14</v>
      </c>
      <c r="J91" s="128">
        <v>21</v>
      </c>
      <c r="K91" s="128">
        <v>28</v>
      </c>
      <c r="L91" s="128">
        <v>5</v>
      </c>
      <c r="M91" s="128">
        <v>12</v>
      </c>
      <c r="N91" s="128">
        <v>19</v>
      </c>
      <c r="O91" s="128">
        <v>26</v>
      </c>
      <c r="P91" s="128">
        <v>2</v>
      </c>
      <c r="Q91" s="128">
        <v>9</v>
      </c>
      <c r="R91" s="128">
        <v>16</v>
      </c>
      <c r="S91" s="128">
        <v>23</v>
      </c>
      <c r="T91" s="16">
        <v>30</v>
      </c>
      <c r="U91" s="16">
        <v>7</v>
      </c>
      <c r="V91" s="16">
        <v>14</v>
      </c>
      <c r="W91" s="16">
        <v>21</v>
      </c>
      <c r="X91" s="16">
        <v>28</v>
      </c>
      <c r="Y91" s="17">
        <v>4</v>
      </c>
      <c r="Z91" s="17">
        <v>11</v>
      </c>
      <c r="AA91" s="17">
        <v>18</v>
      </c>
      <c r="AB91" s="17">
        <v>25</v>
      </c>
      <c r="AC91" s="17">
        <v>1</v>
      </c>
      <c r="AD91" s="17">
        <v>8</v>
      </c>
      <c r="AE91" s="17">
        <v>15</v>
      </c>
      <c r="AF91" s="17">
        <v>22</v>
      </c>
      <c r="AG91" s="17">
        <v>29</v>
      </c>
      <c r="AH91" s="17">
        <v>7</v>
      </c>
      <c r="AI91" s="17">
        <v>14</v>
      </c>
      <c r="AJ91" s="17">
        <v>21</v>
      </c>
      <c r="AK91" s="17">
        <v>28</v>
      </c>
      <c r="AL91" s="17">
        <v>4</v>
      </c>
      <c r="AM91" s="17">
        <v>11</v>
      </c>
      <c r="AN91" s="17">
        <v>18</v>
      </c>
      <c r="AO91" s="17">
        <v>25</v>
      </c>
      <c r="AP91" s="17">
        <v>2</v>
      </c>
      <c r="AQ91" s="17">
        <v>9</v>
      </c>
      <c r="AR91" s="17">
        <v>16</v>
      </c>
      <c r="AS91" s="17">
        <v>23</v>
      </c>
      <c r="AT91" s="17">
        <v>30</v>
      </c>
      <c r="AU91" s="17">
        <v>6</v>
      </c>
      <c r="AV91" s="17">
        <v>13</v>
      </c>
      <c r="AW91" s="17">
        <v>20</v>
      </c>
      <c r="AX91" s="17">
        <v>27</v>
      </c>
      <c r="AY91" s="17">
        <v>4</v>
      </c>
      <c r="AZ91" s="17">
        <v>11</v>
      </c>
      <c r="BA91" s="18">
        <v>18</v>
      </c>
      <c r="BB91" s="19">
        <v>25</v>
      </c>
      <c r="BC91" s="14"/>
    </row>
    <row r="92" spans="1:55" x14ac:dyDescent="0.25">
      <c r="A92" s="647"/>
      <c r="B92" s="650"/>
      <c r="C92" s="630"/>
      <c r="D92" s="630"/>
      <c r="E92" s="630"/>
      <c r="F92" s="632"/>
      <c r="G92" s="655" t="s">
        <v>77</v>
      </c>
      <c r="H92" s="656"/>
      <c r="I92" s="656"/>
      <c r="J92" s="656"/>
      <c r="K92" s="656"/>
      <c r="L92" s="656"/>
      <c r="M92" s="656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6"/>
      <c r="Y92" s="656"/>
      <c r="Z92" s="656"/>
      <c r="AA92" s="656"/>
      <c r="AB92" s="656"/>
      <c r="AC92" s="656"/>
      <c r="AD92" s="656"/>
      <c r="AE92" s="656"/>
      <c r="AF92" s="656"/>
      <c r="AG92" s="656"/>
      <c r="AH92" s="656"/>
      <c r="AI92" s="656"/>
      <c r="AJ92" s="656"/>
      <c r="AK92" s="656"/>
      <c r="AL92" s="656"/>
      <c r="AM92" s="656"/>
      <c r="AN92" s="656"/>
      <c r="AO92" s="656"/>
      <c r="AP92" s="656"/>
      <c r="AQ92" s="656"/>
      <c r="AR92" s="656"/>
      <c r="AS92" s="656"/>
      <c r="AT92" s="20"/>
      <c r="AU92" s="20"/>
      <c r="AV92" s="20"/>
      <c r="AW92" s="21"/>
      <c r="AX92" s="14"/>
      <c r="AY92" s="14"/>
      <c r="AZ92" s="14"/>
      <c r="BA92" s="14"/>
      <c r="BB92" s="14"/>
      <c r="BC92" s="14"/>
    </row>
    <row r="93" spans="1:55" ht="15.75" x14ac:dyDescent="0.25">
      <c r="A93" s="648"/>
      <c r="B93" s="651"/>
      <c r="C93" s="631"/>
      <c r="D93" s="631"/>
      <c r="E93" s="631"/>
      <c r="F93" s="633"/>
      <c r="G93" s="213" t="s">
        <v>18</v>
      </c>
      <c r="H93" s="213" t="s">
        <v>19</v>
      </c>
      <c r="I93" s="213" t="s">
        <v>20</v>
      </c>
      <c r="J93" s="213" t="s">
        <v>21</v>
      </c>
      <c r="K93" s="213" t="s">
        <v>22</v>
      </c>
      <c r="L93" s="213" t="s">
        <v>23</v>
      </c>
      <c r="M93" s="213" t="s">
        <v>24</v>
      </c>
      <c r="N93" s="213" t="s">
        <v>25</v>
      </c>
      <c r="O93" s="213" t="s">
        <v>26</v>
      </c>
      <c r="P93" s="213" t="s">
        <v>27</v>
      </c>
      <c r="Q93" s="213" t="s">
        <v>28</v>
      </c>
      <c r="R93" s="213" t="s">
        <v>29</v>
      </c>
      <c r="S93" s="213" t="s">
        <v>30</v>
      </c>
      <c r="T93" s="213" t="s">
        <v>31</v>
      </c>
      <c r="U93" s="213" t="s">
        <v>32</v>
      </c>
      <c r="V93" s="213" t="s">
        <v>33</v>
      </c>
      <c r="W93" s="213" t="s">
        <v>34</v>
      </c>
      <c r="X93" s="213" t="s">
        <v>35</v>
      </c>
      <c r="Y93" s="213" t="s">
        <v>36</v>
      </c>
      <c r="Z93" s="213" t="s">
        <v>37</v>
      </c>
      <c r="AA93" s="213" t="s">
        <v>38</v>
      </c>
      <c r="AB93" s="213" t="s">
        <v>39</v>
      </c>
      <c r="AC93" s="213" t="s">
        <v>40</v>
      </c>
      <c r="AD93" s="213" t="s">
        <v>41</v>
      </c>
      <c r="AE93" s="213" t="s">
        <v>42</v>
      </c>
      <c r="AF93" s="213" t="s">
        <v>43</v>
      </c>
      <c r="AG93" s="213" t="s">
        <v>44</v>
      </c>
      <c r="AH93" s="213" t="s">
        <v>45</v>
      </c>
      <c r="AI93" s="213" t="s">
        <v>46</v>
      </c>
      <c r="AJ93" s="213" t="s">
        <v>47</v>
      </c>
      <c r="AK93" s="213" t="s">
        <v>48</v>
      </c>
      <c r="AL93" s="213" t="s">
        <v>49</v>
      </c>
      <c r="AM93" s="213" t="s">
        <v>50</v>
      </c>
      <c r="AN93" s="213" t="s">
        <v>51</v>
      </c>
      <c r="AO93" s="213" t="s">
        <v>52</v>
      </c>
      <c r="AP93" s="213" t="s">
        <v>53</v>
      </c>
      <c r="AQ93" s="213" t="s">
        <v>54</v>
      </c>
      <c r="AR93" s="213" t="s">
        <v>55</v>
      </c>
      <c r="AS93" s="213" t="s">
        <v>56</v>
      </c>
      <c r="AT93" s="213" t="s">
        <v>57</v>
      </c>
      <c r="AU93" s="213" t="s">
        <v>58</v>
      </c>
      <c r="AV93" s="213" t="s">
        <v>59</v>
      </c>
      <c r="AW93" s="213" t="s">
        <v>60</v>
      </c>
      <c r="AX93" s="213" t="s">
        <v>61</v>
      </c>
      <c r="AY93" s="213" t="s">
        <v>62</v>
      </c>
      <c r="AZ93" s="213" t="s">
        <v>63</v>
      </c>
      <c r="BA93" s="213" t="s">
        <v>64</v>
      </c>
      <c r="BB93" s="213" t="s">
        <v>65</v>
      </c>
      <c r="BC93" s="23"/>
    </row>
    <row r="94" spans="1:55" ht="15.75" x14ac:dyDescent="0.25">
      <c r="A94" s="667" t="s">
        <v>18</v>
      </c>
      <c r="B94" s="634" t="s">
        <v>84</v>
      </c>
      <c r="C94" s="90">
        <f>SUM(D94:F94)</f>
        <v>50</v>
      </c>
      <c r="D94" s="90">
        <v>16</v>
      </c>
      <c r="E94" s="220">
        <v>10</v>
      </c>
      <c r="F94" s="220">
        <v>24</v>
      </c>
      <c r="G94" s="90"/>
      <c r="H94" s="220"/>
      <c r="I94" s="614"/>
      <c r="J94" s="614"/>
      <c r="K94" s="665">
        <v>16</v>
      </c>
      <c r="L94" s="670"/>
      <c r="M94" s="670"/>
      <c r="N94" s="614"/>
      <c r="O94" s="614"/>
      <c r="P94" s="93"/>
      <c r="Q94" s="93"/>
      <c r="R94" s="94"/>
      <c r="S94" s="94"/>
      <c r="T94" s="94"/>
      <c r="U94" s="94"/>
      <c r="V94" s="94"/>
      <c r="W94" s="103"/>
      <c r="X94" s="103"/>
      <c r="Y94" s="94"/>
      <c r="Z94" s="93"/>
      <c r="AA94" s="93"/>
      <c r="AB94" s="93"/>
      <c r="AC94" s="93"/>
      <c r="AD94" s="95"/>
      <c r="AE94" s="103"/>
      <c r="AF94" s="93"/>
      <c r="AG94" s="95"/>
      <c r="AH94" s="95"/>
      <c r="AI94" s="95"/>
      <c r="AJ94" s="752">
        <v>10</v>
      </c>
      <c r="AK94" s="753"/>
      <c r="AL94" s="754"/>
      <c r="AM94" s="296"/>
      <c r="AN94" s="741" t="s">
        <v>152</v>
      </c>
      <c r="AO94" s="23"/>
      <c r="AP94" s="232"/>
      <c r="AQ94" s="34"/>
      <c r="AR94" s="34"/>
      <c r="AS94" s="232"/>
      <c r="AT94" s="232"/>
      <c r="AU94" s="23"/>
      <c r="AV94" s="232"/>
      <c r="AW94" s="34"/>
      <c r="AX94" s="34"/>
      <c r="AY94" s="232"/>
      <c r="AZ94" s="33"/>
      <c r="BA94" s="24"/>
      <c r="BB94" s="24"/>
      <c r="BC94" s="23"/>
    </row>
    <row r="95" spans="1:55" ht="15.75" x14ac:dyDescent="0.25">
      <c r="A95" s="668"/>
      <c r="B95" s="635"/>
      <c r="C95" s="96">
        <v>4</v>
      </c>
      <c r="D95" s="97"/>
      <c r="E95" s="222">
        <v>10</v>
      </c>
      <c r="F95" s="222"/>
      <c r="G95" s="97"/>
      <c r="H95" s="222"/>
      <c r="I95" s="615"/>
      <c r="J95" s="615"/>
      <c r="K95" s="690"/>
      <c r="L95" s="691"/>
      <c r="M95" s="691"/>
      <c r="N95" s="615"/>
      <c r="O95" s="615"/>
      <c r="P95" s="106"/>
      <c r="Q95" s="106"/>
      <c r="R95" s="101"/>
      <c r="S95" s="101"/>
      <c r="T95" s="101"/>
      <c r="U95" s="101"/>
      <c r="V95" s="101"/>
      <c r="W95" s="107"/>
      <c r="X95" s="107"/>
      <c r="Y95" s="101"/>
      <c r="Z95" s="100"/>
      <c r="AA95" s="100"/>
      <c r="AB95" s="100"/>
      <c r="AC95" s="100"/>
      <c r="AD95" s="102"/>
      <c r="AE95" s="107"/>
      <c r="AF95" s="100"/>
      <c r="AG95" s="102"/>
      <c r="AH95" s="102"/>
      <c r="AI95" s="102"/>
      <c r="AJ95" s="660"/>
      <c r="AK95" s="661"/>
      <c r="AL95" s="662"/>
      <c r="AM95" s="209"/>
      <c r="AN95" s="742"/>
      <c r="AO95" s="291"/>
      <c r="AP95" s="29"/>
      <c r="AQ95" s="234"/>
      <c r="AR95" s="230"/>
      <c r="AS95" s="29"/>
      <c r="AT95" s="29"/>
      <c r="AU95" s="49"/>
      <c r="AV95" s="29"/>
      <c r="AW95" s="234"/>
      <c r="AX95" s="230"/>
      <c r="AY95" s="29"/>
      <c r="AZ95" s="30"/>
      <c r="BA95" s="28"/>
      <c r="BB95" s="28"/>
      <c r="BC95" s="23"/>
    </row>
    <row r="96" spans="1:55" ht="15.75" x14ac:dyDescent="0.25">
      <c r="A96" s="667" t="s">
        <v>19</v>
      </c>
      <c r="B96" s="634" t="s">
        <v>89</v>
      </c>
      <c r="C96" s="90"/>
      <c r="D96" s="123"/>
      <c r="E96" s="123"/>
      <c r="F96" s="90"/>
      <c r="G96" s="123"/>
      <c r="H96" s="126"/>
      <c r="I96" s="111"/>
      <c r="J96" s="92"/>
      <c r="K96" s="125"/>
      <c r="L96" s="117"/>
      <c r="M96" s="117"/>
      <c r="N96" s="614"/>
      <c r="O96" s="614"/>
      <c r="P96" s="111"/>
      <c r="Q96" s="111"/>
      <c r="R96" s="123"/>
      <c r="S96" s="123"/>
      <c r="T96" s="123"/>
      <c r="U96" s="123"/>
      <c r="V96" s="123"/>
      <c r="W96" s="123"/>
      <c r="X96" s="123"/>
      <c r="Y96" s="123"/>
      <c r="Z96" s="111"/>
      <c r="AA96" s="111"/>
      <c r="AB96" s="111"/>
      <c r="AC96" s="111"/>
      <c r="AD96" s="92"/>
      <c r="AE96" s="111"/>
      <c r="AF96" s="111"/>
      <c r="AG96" s="92"/>
      <c r="AH96" s="92"/>
      <c r="AI96" s="92"/>
      <c r="AJ96" s="673"/>
      <c r="AK96" s="674"/>
      <c r="AL96" s="675"/>
      <c r="AM96" s="62"/>
      <c r="AN96" s="742"/>
      <c r="AO96" s="44"/>
      <c r="AP96" s="43"/>
      <c r="AQ96" s="34"/>
      <c r="AR96" s="34"/>
      <c r="AS96" s="43"/>
      <c r="AT96" s="43"/>
      <c r="AU96" s="44"/>
      <c r="AV96" s="43"/>
      <c r="AW96" s="34"/>
      <c r="AX96" s="34"/>
      <c r="AY96" s="43"/>
      <c r="AZ96" s="44"/>
      <c r="BA96" s="45"/>
      <c r="BB96" s="45"/>
      <c r="BC96" s="23"/>
    </row>
    <row r="97" spans="1:55" ht="15.75" x14ac:dyDescent="0.25">
      <c r="A97" s="739"/>
      <c r="B97" s="635"/>
      <c r="C97" s="97">
        <v>26</v>
      </c>
      <c r="D97" s="97">
        <v>10</v>
      </c>
      <c r="E97" s="97"/>
      <c r="F97" s="97"/>
      <c r="G97" s="97"/>
      <c r="H97" s="222"/>
      <c r="I97" s="112"/>
      <c r="J97" s="99"/>
      <c r="K97" s="663">
        <v>10</v>
      </c>
      <c r="L97" s="669"/>
      <c r="M97" s="669"/>
      <c r="N97" s="615"/>
      <c r="O97" s="615"/>
      <c r="P97" s="112"/>
      <c r="Q97" s="112"/>
      <c r="R97" s="97"/>
      <c r="S97" s="97"/>
      <c r="T97" s="97"/>
      <c r="U97" s="97"/>
      <c r="V97" s="97"/>
      <c r="W97" s="97"/>
      <c r="X97" s="97"/>
      <c r="Y97" s="97"/>
      <c r="Z97" s="112"/>
      <c r="AA97" s="112"/>
      <c r="AB97" s="112"/>
      <c r="AC97" s="112"/>
      <c r="AD97" s="99"/>
      <c r="AE97" s="112"/>
      <c r="AF97" s="112"/>
      <c r="AG97" s="99"/>
      <c r="AH97" s="99"/>
      <c r="AI97" s="99"/>
      <c r="AJ97" s="663">
        <v>10</v>
      </c>
      <c r="AK97" s="669"/>
      <c r="AL97" s="664"/>
      <c r="AM97" s="209"/>
      <c r="AN97" s="742"/>
      <c r="AO97" s="30"/>
      <c r="AP97" s="29"/>
      <c r="AQ97" s="230"/>
      <c r="AR97" s="209"/>
      <c r="AS97" s="29"/>
      <c r="AT97" s="29"/>
      <c r="AU97" s="30"/>
      <c r="AV97" s="29"/>
      <c r="AW97" s="230"/>
      <c r="AX97" s="209"/>
      <c r="AY97" s="29"/>
      <c r="AZ97" s="30"/>
      <c r="BA97" s="28"/>
      <c r="BB97" s="28"/>
      <c r="BC97" s="23"/>
    </row>
    <row r="98" spans="1:55" s="237" customFormat="1" ht="15.75" x14ac:dyDescent="0.25">
      <c r="A98" s="667" t="s">
        <v>20</v>
      </c>
      <c r="B98" s="636" t="s">
        <v>93</v>
      </c>
      <c r="C98" s="124">
        <f t="shared" ref="C98:C103" si="3">SUM(D98:F98)</f>
        <v>18</v>
      </c>
      <c r="D98" s="124">
        <v>18</v>
      </c>
      <c r="E98" s="116"/>
      <c r="F98" s="245"/>
      <c r="G98" s="96"/>
      <c r="H98" s="245"/>
      <c r="I98" s="114"/>
      <c r="J98" s="249"/>
      <c r="K98" s="665">
        <v>18</v>
      </c>
      <c r="L98" s="670"/>
      <c r="M98" s="670"/>
      <c r="N98" s="311"/>
      <c r="O98" s="248"/>
      <c r="P98" s="114"/>
      <c r="Q98" s="114"/>
      <c r="R98" s="96"/>
      <c r="S98" s="96"/>
      <c r="T98" s="96"/>
      <c r="U98" s="96"/>
      <c r="V98" s="96"/>
      <c r="W98" s="96"/>
      <c r="X98" s="96"/>
      <c r="Y98" s="96"/>
      <c r="Z98" s="114"/>
      <c r="AA98" s="114"/>
      <c r="AB98" s="114"/>
      <c r="AC98" s="114"/>
      <c r="AD98" s="249"/>
      <c r="AE98" s="114"/>
      <c r="AF98" s="111"/>
      <c r="AG98" s="92"/>
      <c r="AH98" s="92"/>
      <c r="AI98" s="92"/>
      <c r="AJ98" s="673"/>
      <c r="AK98" s="674"/>
      <c r="AL98" s="675"/>
      <c r="AM98" s="62"/>
      <c r="AN98" s="742"/>
      <c r="AO98" s="44"/>
      <c r="AP98" s="43"/>
      <c r="AQ98" s="34"/>
      <c r="AR98" s="34"/>
      <c r="AS98" s="43"/>
      <c r="AT98" s="43"/>
      <c r="AU98" s="44"/>
      <c r="AV98" s="43"/>
      <c r="AW98" s="34"/>
      <c r="AX98" s="34"/>
      <c r="AY98" s="43"/>
      <c r="AZ98" s="44"/>
      <c r="BA98" s="45"/>
      <c r="BB98" s="45"/>
      <c r="BC98" s="23"/>
    </row>
    <row r="99" spans="1:55" s="237" customFormat="1" ht="15.75" x14ac:dyDescent="0.25">
      <c r="A99" s="668"/>
      <c r="B99" s="637"/>
      <c r="C99" s="96">
        <f t="shared" si="3"/>
        <v>6</v>
      </c>
      <c r="D99" s="96">
        <v>6</v>
      </c>
      <c r="E99" s="245"/>
      <c r="F99" s="245"/>
      <c r="G99" s="96"/>
      <c r="H99" s="245"/>
      <c r="I99" s="114"/>
      <c r="J99" s="249"/>
      <c r="K99" s="663">
        <v>6</v>
      </c>
      <c r="L99" s="669"/>
      <c r="M99" s="669"/>
      <c r="N99" s="311"/>
      <c r="O99" s="248"/>
      <c r="P99" s="114"/>
      <c r="Q99" s="114"/>
      <c r="R99" s="96"/>
      <c r="S99" s="96"/>
      <c r="T99" s="96"/>
      <c r="U99" s="96"/>
      <c r="V99" s="96"/>
      <c r="W99" s="96"/>
      <c r="X99" s="96"/>
      <c r="Y99" s="96"/>
      <c r="Z99" s="114"/>
      <c r="AA99" s="114"/>
      <c r="AB99" s="114"/>
      <c r="AC99" s="114"/>
      <c r="AD99" s="249"/>
      <c r="AE99" s="114"/>
      <c r="AF99" s="311"/>
      <c r="AG99" s="99"/>
      <c r="AH99" s="99"/>
      <c r="AI99" s="99"/>
      <c r="AJ99" s="690"/>
      <c r="AK99" s="691"/>
      <c r="AL99" s="692"/>
      <c r="AM99" s="62"/>
      <c r="AN99" s="742"/>
      <c r="AO99" s="44"/>
      <c r="AP99" s="43"/>
      <c r="AQ99" s="230"/>
      <c r="AR99" s="230"/>
      <c r="AS99" s="29"/>
      <c r="AT99" s="29"/>
      <c r="AU99" s="30"/>
      <c r="AV99" s="29"/>
      <c r="AW99" s="230"/>
      <c r="AX99" s="209"/>
      <c r="AY99" s="43"/>
      <c r="AZ99" s="44"/>
      <c r="BA99" s="45"/>
      <c r="BB99" s="45"/>
      <c r="BC99" s="23"/>
    </row>
    <row r="100" spans="1:55" ht="15.75" x14ac:dyDescent="0.25">
      <c r="A100" s="667" t="s">
        <v>21</v>
      </c>
      <c r="B100" s="634" t="s">
        <v>91</v>
      </c>
      <c r="C100" s="90">
        <f t="shared" si="3"/>
        <v>12</v>
      </c>
      <c r="D100" s="90">
        <v>12</v>
      </c>
      <c r="E100" s="220"/>
      <c r="F100" s="220"/>
      <c r="G100" s="90"/>
      <c r="H100" s="220"/>
      <c r="I100" s="111"/>
      <c r="J100" s="92"/>
      <c r="K100" s="665">
        <v>12</v>
      </c>
      <c r="L100" s="670"/>
      <c r="M100" s="670"/>
      <c r="N100" s="614"/>
      <c r="O100" s="614"/>
      <c r="P100" s="111"/>
      <c r="Q100" s="111"/>
      <c r="R100" s="90"/>
      <c r="S100" s="90"/>
      <c r="T100" s="90"/>
      <c r="U100" s="90"/>
      <c r="V100" s="90"/>
      <c r="W100" s="90"/>
      <c r="X100" s="90"/>
      <c r="Y100" s="90"/>
      <c r="Z100" s="111"/>
      <c r="AA100" s="111"/>
      <c r="AB100" s="111"/>
      <c r="AC100" s="111"/>
      <c r="AD100" s="92"/>
      <c r="AE100" s="111"/>
      <c r="AF100" s="111"/>
      <c r="AG100" s="92"/>
      <c r="AH100" s="92"/>
      <c r="AI100" s="92"/>
      <c r="AJ100" s="673"/>
      <c r="AK100" s="674"/>
      <c r="AL100" s="675"/>
      <c r="AM100" s="208"/>
      <c r="AN100" s="742"/>
      <c r="AO100" s="33"/>
      <c r="AP100" s="232"/>
      <c r="AQ100" s="34"/>
      <c r="AR100" s="34"/>
      <c r="AS100" s="58"/>
      <c r="AT100" s="58"/>
      <c r="AU100" s="44"/>
      <c r="AV100" s="58"/>
      <c r="AW100" s="34"/>
      <c r="AX100" s="34"/>
      <c r="AY100" s="232"/>
      <c r="AZ100" s="33"/>
      <c r="BA100" s="24"/>
      <c r="BB100" s="24"/>
      <c r="BC100" s="23"/>
    </row>
    <row r="101" spans="1:55" ht="15.75" x14ac:dyDescent="0.25">
      <c r="A101" s="668"/>
      <c r="B101" s="635"/>
      <c r="C101" s="96">
        <f t="shared" si="3"/>
        <v>8</v>
      </c>
      <c r="D101" s="97">
        <v>8</v>
      </c>
      <c r="E101" s="222"/>
      <c r="F101" s="222"/>
      <c r="G101" s="97"/>
      <c r="H101" s="222"/>
      <c r="I101" s="112"/>
      <c r="J101" s="99"/>
      <c r="K101" s="663">
        <v>8</v>
      </c>
      <c r="L101" s="669"/>
      <c r="M101" s="669"/>
      <c r="N101" s="615"/>
      <c r="O101" s="615"/>
      <c r="P101" s="112"/>
      <c r="Q101" s="112"/>
      <c r="R101" s="97"/>
      <c r="S101" s="97"/>
      <c r="T101" s="97"/>
      <c r="U101" s="97"/>
      <c r="V101" s="97"/>
      <c r="W101" s="97"/>
      <c r="X101" s="97"/>
      <c r="Y101" s="97"/>
      <c r="Z101" s="112"/>
      <c r="AA101" s="112"/>
      <c r="AB101" s="112"/>
      <c r="AC101" s="112"/>
      <c r="AD101" s="99"/>
      <c r="AE101" s="112"/>
      <c r="AF101" s="112"/>
      <c r="AG101" s="99"/>
      <c r="AH101" s="99"/>
      <c r="AI101" s="99"/>
      <c r="AJ101" s="690"/>
      <c r="AK101" s="691"/>
      <c r="AL101" s="692"/>
      <c r="AM101" s="209"/>
      <c r="AN101" s="742"/>
      <c r="AO101" s="30"/>
      <c r="AP101" s="29"/>
      <c r="AQ101" s="234"/>
      <c r="AR101" s="230"/>
      <c r="AS101" s="29"/>
      <c r="AT101" s="29"/>
      <c r="AU101" s="30"/>
      <c r="AV101" s="29"/>
      <c r="AW101" s="234"/>
      <c r="AX101" s="230"/>
      <c r="AY101" s="29"/>
      <c r="AZ101" s="30"/>
      <c r="BA101" s="28"/>
      <c r="BB101" s="28"/>
      <c r="BC101" s="23"/>
    </row>
    <row r="102" spans="1:55" ht="15.75" x14ac:dyDescent="0.25">
      <c r="A102" s="667" t="s">
        <v>22</v>
      </c>
      <c r="B102" s="634" t="s">
        <v>92</v>
      </c>
      <c r="C102" s="90">
        <f t="shared" si="3"/>
        <v>12</v>
      </c>
      <c r="D102" s="90">
        <v>12</v>
      </c>
      <c r="E102" s="220"/>
      <c r="F102" s="220"/>
      <c r="G102" s="90"/>
      <c r="H102" s="220"/>
      <c r="I102" s="111"/>
      <c r="J102" s="92"/>
      <c r="K102" s="665">
        <v>12</v>
      </c>
      <c r="L102" s="670"/>
      <c r="M102" s="670"/>
      <c r="N102" s="614"/>
      <c r="O102" s="614"/>
      <c r="P102" s="111"/>
      <c r="Q102" s="111"/>
      <c r="R102" s="90"/>
      <c r="S102" s="90"/>
      <c r="T102" s="90"/>
      <c r="U102" s="90"/>
      <c r="V102" s="90"/>
      <c r="W102" s="90"/>
      <c r="X102" s="90"/>
      <c r="Y102" s="90"/>
      <c r="Z102" s="111"/>
      <c r="AA102" s="111"/>
      <c r="AB102" s="111"/>
      <c r="AC102" s="111"/>
      <c r="AD102" s="92"/>
      <c r="AE102" s="111"/>
      <c r="AF102" s="111"/>
      <c r="AG102" s="92"/>
      <c r="AH102" s="92"/>
      <c r="AI102" s="92"/>
      <c r="AJ102" s="673"/>
      <c r="AK102" s="674"/>
      <c r="AL102" s="675"/>
      <c r="AM102" s="208"/>
      <c r="AN102" s="742"/>
      <c r="AO102" s="33"/>
      <c r="AP102" s="232"/>
      <c r="AQ102" s="34"/>
      <c r="AR102" s="34"/>
      <c r="AS102" s="232"/>
      <c r="AT102" s="232"/>
      <c r="AU102" s="33"/>
      <c r="AV102" s="232"/>
      <c r="AW102" s="34"/>
      <c r="AX102" s="34"/>
      <c r="AY102" s="232"/>
      <c r="AZ102" s="23"/>
      <c r="BA102" s="24"/>
      <c r="BB102" s="24"/>
      <c r="BC102" s="23"/>
    </row>
    <row r="103" spans="1:55" ht="15.75" x14ac:dyDescent="0.25">
      <c r="A103" s="668"/>
      <c r="B103" s="635"/>
      <c r="C103" s="97">
        <f t="shared" si="3"/>
        <v>8</v>
      </c>
      <c r="D103" s="97">
        <v>8</v>
      </c>
      <c r="E103" s="222"/>
      <c r="F103" s="222"/>
      <c r="G103" s="97"/>
      <c r="H103" s="222"/>
      <c r="I103" s="112"/>
      <c r="J103" s="99"/>
      <c r="K103" s="663">
        <v>8</v>
      </c>
      <c r="L103" s="669"/>
      <c r="M103" s="669"/>
      <c r="N103" s="615"/>
      <c r="O103" s="615"/>
      <c r="P103" s="112"/>
      <c r="Q103" s="112"/>
      <c r="R103" s="97"/>
      <c r="S103" s="97"/>
      <c r="T103" s="97"/>
      <c r="U103" s="97"/>
      <c r="V103" s="97"/>
      <c r="W103" s="97"/>
      <c r="X103" s="97"/>
      <c r="Y103" s="97"/>
      <c r="Z103" s="112"/>
      <c r="AA103" s="112"/>
      <c r="AB103" s="112"/>
      <c r="AC103" s="112"/>
      <c r="AD103" s="99"/>
      <c r="AE103" s="112"/>
      <c r="AF103" s="112"/>
      <c r="AG103" s="99"/>
      <c r="AH103" s="99"/>
      <c r="AI103" s="99"/>
      <c r="AJ103" s="690"/>
      <c r="AK103" s="691"/>
      <c r="AL103" s="692"/>
      <c r="AM103" s="209"/>
      <c r="AN103" s="742"/>
      <c r="AO103" s="30"/>
      <c r="AP103" s="29"/>
      <c r="AQ103" s="230"/>
      <c r="AR103" s="230"/>
      <c r="AS103" s="29"/>
      <c r="AT103" s="29"/>
      <c r="AU103" s="30"/>
      <c r="AV103" s="29"/>
      <c r="AW103" s="230"/>
      <c r="AX103" s="230"/>
      <c r="AY103" s="29"/>
      <c r="AZ103" s="49"/>
      <c r="BA103" s="28"/>
      <c r="BB103" s="28"/>
      <c r="BC103" s="23"/>
    </row>
    <row r="104" spans="1:55" ht="15.75" x14ac:dyDescent="0.25">
      <c r="A104" s="667" t="s">
        <v>23</v>
      </c>
      <c r="B104" s="634" t="s">
        <v>140</v>
      </c>
      <c r="C104" s="90">
        <f t="shared" ref="C104:C110" si="4">SUM(D104:F104)</f>
        <v>16</v>
      </c>
      <c r="D104" s="90">
        <v>8</v>
      </c>
      <c r="E104" s="90"/>
      <c r="F104" s="90">
        <v>8</v>
      </c>
      <c r="G104" s="123"/>
      <c r="H104" s="126"/>
      <c r="I104" s="111"/>
      <c r="J104" s="92"/>
      <c r="K104" s="665">
        <v>8</v>
      </c>
      <c r="L104" s="670"/>
      <c r="M104" s="670"/>
      <c r="N104" s="614"/>
      <c r="O104" s="614"/>
      <c r="P104" s="111"/>
      <c r="Q104" s="111"/>
      <c r="R104" s="123"/>
      <c r="S104" s="123"/>
      <c r="T104" s="123"/>
      <c r="U104" s="123"/>
      <c r="V104" s="123"/>
      <c r="W104" s="123"/>
      <c r="X104" s="123"/>
      <c r="Y104" s="123"/>
      <c r="Z104" s="111"/>
      <c r="AA104" s="111"/>
      <c r="AB104" s="111"/>
      <c r="AC104" s="111"/>
      <c r="AD104" s="92"/>
      <c r="AE104" s="614"/>
      <c r="AF104" s="111"/>
      <c r="AG104" s="92"/>
      <c r="AH104" s="92"/>
      <c r="AI104" s="92"/>
      <c r="AJ104" s="673"/>
      <c r="AK104" s="674"/>
      <c r="AL104" s="675"/>
      <c r="AM104" s="546"/>
      <c r="AN104" s="742"/>
      <c r="AO104" s="44"/>
      <c r="AP104" s="43"/>
      <c r="AQ104" s="34"/>
      <c r="AR104" s="34"/>
      <c r="AS104" s="43"/>
      <c r="AT104" s="43"/>
      <c r="AU104" s="44"/>
      <c r="AV104" s="43"/>
      <c r="AW104" s="34"/>
      <c r="AX104" s="34"/>
      <c r="AY104" s="43"/>
      <c r="AZ104" s="23"/>
      <c r="BA104" s="45"/>
      <c r="BB104" s="45"/>
      <c r="BC104" s="23"/>
    </row>
    <row r="105" spans="1:55" ht="15.75" x14ac:dyDescent="0.25">
      <c r="A105" s="668"/>
      <c r="B105" s="635"/>
      <c r="C105" s="97">
        <f t="shared" si="4"/>
        <v>4</v>
      </c>
      <c r="D105" s="97">
        <v>4</v>
      </c>
      <c r="E105" s="97"/>
      <c r="F105" s="97"/>
      <c r="G105" s="97"/>
      <c r="H105" s="222"/>
      <c r="I105" s="112"/>
      <c r="J105" s="99"/>
      <c r="K105" s="663">
        <v>4</v>
      </c>
      <c r="L105" s="669"/>
      <c r="M105" s="669"/>
      <c r="N105" s="615"/>
      <c r="O105" s="615"/>
      <c r="P105" s="112"/>
      <c r="Q105" s="112"/>
      <c r="R105" s="97"/>
      <c r="S105" s="97"/>
      <c r="T105" s="97"/>
      <c r="U105" s="97"/>
      <c r="V105" s="97"/>
      <c r="W105" s="97"/>
      <c r="X105" s="97"/>
      <c r="Y105" s="97"/>
      <c r="Z105" s="112"/>
      <c r="AA105" s="112"/>
      <c r="AB105" s="112"/>
      <c r="AC105" s="112"/>
      <c r="AD105" s="99"/>
      <c r="AE105" s="615"/>
      <c r="AF105" s="112"/>
      <c r="AG105" s="99"/>
      <c r="AH105" s="99"/>
      <c r="AI105" s="99"/>
      <c r="AJ105" s="690"/>
      <c r="AK105" s="691"/>
      <c r="AL105" s="692"/>
      <c r="AM105" s="534"/>
      <c r="AN105" s="742"/>
      <c r="AO105" s="30"/>
      <c r="AP105" s="29"/>
      <c r="AQ105" s="230"/>
      <c r="AR105" s="230"/>
      <c r="AS105" s="29"/>
      <c r="AT105" s="29"/>
      <c r="AU105" s="30"/>
      <c r="AV105" s="29"/>
      <c r="AW105" s="230"/>
      <c r="AX105" s="230"/>
      <c r="AY105" s="29"/>
      <c r="AZ105" s="50"/>
      <c r="BA105" s="28"/>
      <c r="BB105" s="28"/>
      <c r="BC105" s="23"/>
    </row>
    <row r="106" spans="1:55" s="237" customFormat="1" ht="15.75" x14ac:dyDescent="0.25">
      <c r="A106" s="667" t="s">
        <v>24</v>
      </c>
      <c r="B106" s="634" t="s">
        <v>137</v>
      </c>
      <c r="C106" s="124">
        <f t="shared" si="4"/>
        <v>26</v>
      </c>
      <c r="D106" s="96"/>
      <c r="E106" s="116">
        <v>12</v>
      </c>
      <c r="F106" s="245">
        <v>14</v>
      </c>
      <c r="G106" s="96"/>
      <c r="H106" s="245"/>
      <c r="I106" s="114"/>
      <c r="J106" s="249"/>
      <c r="K106" s="246"/>
      <c r="L106" s="246"/>
      <c r="M106" s="246"/>
      <c r="N106" s="96"/>
      <c r="O106" s="248"/>
      <c r="P106" s="114"/>
      <c r="Q106" s="114"/>
      <c r="R106" s="96"/>
      <c r="S106" s="96"/>
      <c r="T106" s="96"/>
      <c r="U106" s="96"/>
      <c r="V106" s="96"/>
      <c r="W106" s="96"/>
      <c r="X106" s="96"/>
      <c r="Y106" s="96"/>
      <c r="Z106" s="114"/>
      <c r="AA106" s="114"/>
      <c r="AB106" s="114"/>
      <c r="AC106" s="114"/>
      <c r="AD106" s="249"/>
      <c r="AE106" s="248"/>
      <c r="AF106" s="111"/>
      <c r="AG106" s="92"/>
      <c r="AH106" s="92"/>
      <c r="AI106" s="92"/>
      <c r="AJ106" s="731">
        <v>12</v>
      </c>
      <c r="AK106" s="732"/>
      <c r="AL106" s="733"/>
      <c r="AM106" s="612" t="s">
        <v>79</v>
      </c>
      <c r="AN106" s="742"/>
      <c r="AO106" s="44"/>
      <c r="AP106" s="43"/>
      <c r="AQ106" s="34"/>
      <c r="AR106" s="34"/>
      <c r="AS106" s="43"/>
      <c r="AT106" s="43"/>
      <c r="AU106" s="44"/>
      <c r="AV106" s="43"/>
      <c r="AW106" s="34"/>
      <c r="AX106" s="34"/>
      <c r="AY106" s="43"/>
      <c r="AZ106" s="23"/>
      <c r="BA106" s="45"/>
      <c r="BB106" s="45"/>
      <c r="BC106" s="23"/>
    </row>
    <row r="107" spans="1:55" s="237" customFormat="1" ht="15.75" x14ac:dyDescent="0.25">
      <c r="A107" s="739"/>
      <c r="B107" s="635"/>
      <c r="C107" s="96">
        <f t="shared" si="4"/>
        <v>10</v>
      </c>
      <c r="D107" s="96"/>
      <c r="E107" s="245">
        <v>10</v>
      </c>
      <c r="F107" s="245"/>
      <c r="G107" s="96"/>
      <c r="H107" s="245"/>
      <c r="I107" s="114"/>
      <c r="J107" s="249"/>
      <c r="K107" s="246"/>
      <c r="L107" s="246"/>
      <c r="M107" s="246"/>
      <c r="N107" s="96"/>
      <c r="O107" s="248"/>
      <c r="P107" s="114"/>
      <c r="Q107" s="114"/>
      <c r="R107" s="96"/>
      <c r="S107" s="96"/>
      <c r="T107" s="96"/>
      <c r="U107" s="96"/>
      <c r="V107" s="96"/>
      <c r="W107" s="96"/>
      <c r="X107" s="96"/>
      <c r="Y107" s="96"/>
      <c r="Z107" s="114"/>
      <c r="AA107" s="114"/>
      <c r="AB107" s="114"/>
      <c r="AC107" s="114"/>
      <c r="AD107" s="249"/>
      <c r="AE107" s="248"/>
      <c r="AF107" s="112"/>
      <c r="AG107" s="99"/>
      <c r="AH107" s="99"/>
      <c r="AI107" s="99"/>
      <c r="AJ107" s="690"/>
      <c r="AK107" s="691"/>
      <c r="AL107" s="692"/>
      <c r="AM107" s="740"/>
      <c r="AN107" s="742"/>
      <c r="AO107" s="30"/>
      <c r="AP107" s="29"/>
      <c r="AQ107" s="230"/>
      <c r="AR107" s="230"/>
      <c r="AS107" s="29"/>
      <c r="AT107" s="29"/>
      <c r="AU107" s="30"/>
      <c r="AV107" s="29"/>
      <c r="AW107" s="230"/>
      <c r="AX107" s="230"/>
      <c r="AY107" s="29"/>
      <c r="AZ107" s="50"/>
      <c r="BA107" s="28"/>
      <c r="BB107" s="28"/>
      <c r="BC107" s="23"/>
    </row>
    <row r="108" spans="1:55" ht="15.75" x14ac:dyDescent="0.25">
      <c r="A108" s="667" t="s">
        <v>25</v>
      </c>
      <c r="B108" s="634" t="s">
        <v>148</v>
      </c>
      <c r="C108" s="90">
        <f t="shared" si="4"/>
        <v>80</v>
      </c>
      <c r="D108" s="90">
        <v>20</v>
      </c>
      <c r="E108" s="220">
        <v>20</v>
      </c>
      <c r="F108" s="220">
        <v>40</v>
      </c>
      <c r="G108" s="123"/>
      <c r="H108" s="126"/>
      <c r="I108" s="111"/>
      <c r="J108" s="92"/>
      <c r="K108" s="665">
        <v>20</v>
      </c>
      <c r="L108" s="670"/>
      <c r="M108" s="670"/>
      <c r="N108" s="111"/>
      <c r="O108" s="614"/>
      <c r="P108" s="111"/>
      <c r="Q108" s="111"/>
      <c r="R108" s="123"/>
      <c r="S108" s="123"/>
      <c r="T108" s="123"/>
      <c r="U108" s="123"/>
      <c r="V108" s="123"/>
      <c r="W108" s="123"/>
      <c r="X108" s="123"/>
      <c r="Y108" s="123"/>
      <c r="Z108" s="111"/>
      <c r="AA108" s="111"/>
      <c r="AB108" s="111"/>
      <c r="AC108" s="111"/>
      <c r="AD108" s="92"/>
      <c r="AE108" s="111"/>
      <c r="AF108" s="111"/>
      <c r="AG108" s="92"/>
      <c r="AH108" s="92"/>
      <c r="AI108" s="92"/>
      <c r="AJ108" s="731">
        <v>20</v>
      </c>
      <c r="AK108" s="732"/>
      <c r="AL108" s="733"/>
      <c r="AM108" s="533" t="s">
        <v>114</v>
      </c>
      <c r="AN108" s="742"/>
      <c r="AO108" s="44"/>
      <c r="AP108" s="43"/>
      <c r="AQ108" s="34"/>
      <c r="AR108" s="34"/>
      <c r="AS108" s="43"/>
      <c r="AT108" s="43"/>
      <c r="AU108" s="44"/>
      <c r="AV108" s="43"/>
      <c r="AW108" s="34"/>
      <c r="AX108" s="34"/>
      <c r="AY108" s="43"/>
      <c r="AZ108" s="23"/>
      <c r="BA108" s="45"/>
      <c r="BB108" s="45"/>
      <c r="BC108" s="23"/>
    </row>
    <row r="109" spans="1:55" ht="15.75" x14ac:dyDescent="0.25">
      <c r="A109" s="668"/>
      <c r="B109" s="635"/>
      <c r="C109" s="97">
        <f t="shared" si="4"/>
        <v>32</v>
      </c>
      <c r="D109" s="97">
        <v>22</v>
      </c>
      <c r="E109" s="222">
        <v>10</v>
      </c>
      <c r="F109" s="222"/>
      <c r="G109" s="97"/>
      <c r="H109" s="222"/>
      <c r="I109" s="112"/>
      <c r="J109" s="99"/>
      <c r="K109" s="663">
        <v>22</v>
      </c>
      <c r="L109" s="669"/>
      <c r="M109" s="669"/>
      <c r="N109" s="112"/>
      <c r="O109" s="615"/>
      <c r="P109" s="112"/>
      <c r="Q109" s="112"/>
      <c r="R109" s="97"/>
      <c r="S109" s="97"/>
      <c r="T109" s="97"/>
      <c r="U109" s="97"/>
      <c r="V109" s="97"/>
      <c r="W109" s="97"/>
      <c r="X109" s="97"/>
      <c r="Y109" s="97"/>
      <c r="Z109" s="112"/>
      <c r="AA109" s="112"/>
      <c r="AB109" s="112"/>
      <c r="AC109" s="112"/>
      <c r="AD109" s="99"/>
      <c r="AE109" s="112"/>
      <c r="AF109" s="112"/>
      <c r="AG109" s="99"/>
      <c r="AH109" s="99"/>
      <c r="AI109" s="99"/>
      <c r="AJ109" s="663">
        <v>10</v>
      </c>
      <c r="AK109" s="669"/>
      <c r="AL109" s="664"/>
      <c r="AM109" s="534"/>
      <c r="AN109" s="742"/>
      <c r="AO109" s="30"/>
      <c r="AP109" s="29"/>
      <c r="AQ109" s="230"/>
      <c r="AR109" s="209"/>
      <c r="AS109" s="29"/>
      <c r="AT109" s="29"/>
      <c r="AU109" s="30"/>
      <c r="AV109" s="29"/>
      <c r="AW109" s="230"/>
      <c r="AX109" s="209"/>
      <c r="AY109" s="29"/>
      <c r="AZ109" s="50"/>
      <c r="BA109" s="28"/>
      <c r="BB109" s="28"/>
      <c r="BC109" s="23"/>
    </row>
    <row r="110" spans="1:55" ht="15.75" x14ac:dyDescent="0.25">
      <c r="A110" s="667" t="s">
        <v>26</v>
      </c>
      <c r="B110" s="627" t="s">
        <v>150</v>
      </c>
      <c r="C110" s="232">
        <f t="shared" si="4"/>
        <v>32</v>
      </c>
      <c r="D110" s="232">
        <v>6</v>
      </c>
      <c r="E110" s="235">
        <v>10</v>
      </c>
      <c r="F110" s="235">
        <v>16</v>
      </c>
      <c r="G110" s="51"/>
      <c r="H110" s="80"/>
      <c r="I110" s="24"/>
      <c r="J110" s="38"/>
      <c r="K110" s="580">
        <v>6</v>
      </c>
      <c r="L110" s="581"/>
      <c r="M110" s="581"/>
      <c r="N110" s="24"/>
      <c r="O110" s="612"/>
      <c r="P110" s="24"/>
      <c r="Q110" s="24"/>
      <c r="R110" s="51"/>
      <c r="S110" s="51"/>
      <c r="T110" s="51"/>
      <c r="U110" s="51"/>
      <c r="V110" s="51"/>
      <c r="W110" s="51"/>
      <c r="X110" s="51"/>
      <c r="Y110" s="51"/>
      <c r="Z110" s="24"/>
      <c r="AA110" s="24"/>
      <c r="AB110" s="24"/>
      <c r="AC110" s="24"/>
      <c r="AD110" s="38"/>
      <c r="AE110" s="612"/>
      <c r="AF110" s="24"/>
      <c r="AG110" s="38"/>
      <c r="AH110" s="38"/>
      <c r="AI110" s="38"/>
      <c r="AJ110" s="726">
        <v>10</v>
      </c>
      <c r="AK110" s="727"/>
      <c r="AL110" s="728"/>
      <c r="AM110" s="533"/>
      <c r="AN110" s="742"/>
      <c r="AO110" s="33"/>
      <c r="AP110" s="51"/>
      <c r="AQ110" s="229"/>
      <c r="AR110" s="229"/>
      <c r="AS110" s="51"/>
      <c r="AT110" s="51"/>
      <c r="AU110" s="33"/>
      <c r="AV110" s="51"/>
      <c r="AW110" s="229"/>
      <c r="AX110" s="229"/>
      <c r="AY110" s="51"/>
      <c r="AZ110" s="56"/>
      <c r="BA110" s="24"/>
      <c r="BB110" s="24"/>
      <c r="BC110" s="23"/>
    </row>
    <row r="111" spans="1:55" ht="15.75" x14ac:dyDescent="0.25">
      <c r="A111" s="668"/>
      <c r="B111" s="628"/>
      <c r="C111" s="29"/>
      <c r="D111" s="29"/>
      <c r="E111" s="234">
        <v>6</v>
      </c>
      <c r="F111" s="234"/>
      <c r="G111" s="29"/>
      <c r="H111" s="234"/>
      <c r="I111" s="28"/>
      <c r="J111" s="40"/>
      <c r="K111" s="309"/>
      <c r="L111" s="310"/>
      <c r="M111" s="310"/>
      <c r="N111" s="28"/>
      <c r="O111" s="613"/>
      <c r="P111" s="28"/>
      <c r="Q111" s="28"/>
      <c r="R111" s="29"/>
      <c r="S111" s="29"/>
      <c r="T111" s="29"/>
      <c r="U111" s="29"/>
      <c r="V111" s="29"/>
      <c r="W111" s="29"/>
      <c r="X111" s="29"/>
      <c r="Y111" s="29"/>
      <c r="Z111" s="28"/>
      <c r="AA111" s="28"/>
      <c r="AB111" s="28"/>
      <c r="AC111" s="28"/>
      <c r="AD111" s="40"/>
      <c r="AE111" s="613"/>
      <c r="AF111" s="28"/>
      <c r="AG111" s="40"/>
      <c r="AH111" s="40"/>
      <c r="AI111" s="40"/>
      <c r="AJ111" s="583">
        <v>6</v>
      </c>
      <c r="AK111" s="584"/>
      <c r="AL111" s="688"/>
      <c r="AM111" s="534"/>
      <c r="AN111" s="742"/>
      <c r="AO111" s="30"/>
      <c r="AP111" s="29"/>
      <c r="AQ111" s="230"/>
      <c r="AR111" s="230"/>
      <c r="AS111" s="29"/>
      <c r="AT111" s="29"/>
      <c r="AU111" s="30"/>
      <c r="AV111" s="29"/>
      <c r="AW111" s="230"/>
      <c r="AX111" s="230"/>
      <c r="AY111" s="29"/>
      <c r="AZ111" s="50"/>
      <c r="BA111" s="28"/>
      <c r="BB111" s="28"/>
      <c r="BC111" s="23"/>
    </row>
    <row r="112" spans="1:55" ht="15.75" x14ac:dyDescent="0.25">
      <c r="A112" s="667" t="s">
        <v>27</v>
      </c>
      <c r="B112" s="627" t="s">
        <v>149</v>
      </c>
      <c r="C112" s="58">
        <f>SUM(D112:F112)</f>
        <v>60</v>
      </c>
      <c r="D112" s="58">
        <v>10</v>
      </c>
      <c r="E112" s="59">
        <v>20</v>
      </c>
      <c r="F112" s="59">
        <v>30</v>
      </c>
      <c r="G112" s="43"/>
      <c r="H112" s="242"/>
      <c r="I112" s="24"/>
      <c r="J112" s="24"/>
      <c r="K112" s="580">
        <v>10</v>
      </c>
      <c r="L112" s="581"/>
      <c r="M112" s="582"/>
      <c r="N112" s="24"/>
      <c r="O112" s="614"/>
      <c r="P112" s="45"/>
      <c r="Q112" s="45"/>
      <c r="R112" s="43"/>
      <c r="S112" s="43"/>
      <c r="T112" s="43"/>
      <c r="U112" s="43"/>
      <c r="V112" s="43"/>
      <c r="W112" s="43"/>
      <c r="X112" s="43"/>
      <c r="Y112" s="43"/>
      <c r="Z112" s="24"/>
      <c r="AA112" s="24"/>
      <c r="AB112" s="24"/>
      <c r="AC112" s="24"/>
      <c r="AD112" s="38"/>
      <c r="AE112" s="24"/>
      <c r="AF112" s="24"/>
      <c r="AG112" s="38"/>
      <c r="AH112" s="38"/>
      <c r="AI112" s="38"/>
      <c r="AJ112" s="726">
        <v>20</v>
      </c>
      <c r="AK112" s="727"/>
      <c r="AL112" s="728"/>
      <c r="AM112" s="62"/>
      <c r="AN112" s="742"/>
      <c r="AO112" s="44"/>
      <c r="AP112" s="43"/>
      <c r="AQ112" s="34"/>
      <c r="AR112" s="34"/>
      <c r="AS112" s="43"/>
      <c r="AT112" s="43"/>
      <c r="AU112" s="44"/>
      <c r="AV112" s="43"/>
      <c r="AW112" s="34"/>
      <c r="AX112" s="34"/>
      <c r="AY112" s="43"/>
      <c r="AZ112" s="23"/>
      <c r="BA112" s="45"/>
      <c r="BB112" s="45"/>
      <c r="BC112" s="23"/>
    </row>
    <row r="113" spans="1:55" ht="15.75" x14ac:dyDescent="0.25">
      <c r="A113" s="668"/>
      <c r="B113" s="628"/>
      <c r="C113" s="29">
        <f>SUM(D113:F113)</f>
        <v>20</v>
      </c>
      <c r="D113" s="29">
        <v>8</v>
      </c>
      <c r="E113" s="234">
        <v>12</v>
      </c>
      <c r="F113" s="234"/>
      <c r="G113" s="29"/>
      <c r="H113" s="234"/>
      <c r="I113" s="28"/>
      <c r="J113" s="28"/>
      <c r="K113" s="583">
        <v>8</v>
      </c>
      <c r="L113" s="584"/>
      <c r="M113" s="688"/>
      <c r="N113" s="28"/>
      <c r="O113" s="615"/>
      <c r="P113" s="28"/>
      <c r="Q113" s="28"/>
      <c r="R113" s="29"/>
      <c r="S113" s="29"/>
      <c r="T113" s="29"/>
      <c r="U113" s="29"/>
      <c r="V113" s="29"/>
      <c r="W113" s="29"/>
      <c r="X113" s="29"/>
      <c r="Y113" s="29"/>
      <c r="Z113" s="28"/>
      <c r="AA113" s="28"/>
      <c r="AB113" s="28"/>
      <c r="AC113" s="28"/>
      <c r="AD113" s="40"/>
      <c r="AE113" s="28"/>
      <c r="AF113" s="28"/>
      <c r="AG113" s="40"/>
      <c r="AH113" s="40"/>
      <c r="AI113" s="40"/>
      <c r="AJ113" s="583">
        <v>12</v>
      </c>
      <c r="AK113" s="584"/>
      <c r="AL113" s="688"/>
      <c r="AM113" s="209"/>
      <c r="AN113" s="742"/>
      <c r="AO113" s="30"/>
      <c r="AP113" s="29"/>
      <c r="AQ113" s="230"/>
      <c r="AR113" s="209"/>
      <c r="AS113" s="29"/>
      <c r="AT113" s="29"/>
      <c r="AU113" s="30"/>
      <c r="AV113" s="29"/>
      <c r="AW113" s="230"/>
      <c r="AX113" s="209"/>
      <c r="AY113" s="29"/>
      <c r="AZ113" s="50"/>
      <c r="BA113" s="28"/>
      <c r="BB113" s="28"/>
      <c r="BC113" s="23"/>
    </row>
    <row r="114" spans="1:55" ht="15.75" x14ac:dyDescent="0.25">
      <c r="A114" s="578"/>
      <c r="B114" s="616" t="s">
        <v>99</v>
      </c>
      <c r="C114" s="232">
        <f>SUM(C94,C98,C100,C102,C104,C106,C108,C110,C112)</f>
        <v>306</v>
      </c>
      <c r="D114" s="232">
        <f>SUM(D94,D98,D100,D102,D104,D108,D110,D112)</f>
        <v>102</v>
      </c>
      <c r="E114" s="235">
        <f>SUM(E94,E98,E100,E106,E108,E110,E112)</f>
        <v>72</v>
      </c>
      <c r="F114" s="610">
        <f>SUM(F94:F113)</f>
        <v>132</v>
      </c>
      <c r="G114" s="232"/>
      <c r="H114" s="235"/>
      <c r="I114" s="24"/>
      <c r="J114" s="24"/>
      <c r="K114" s="580">
        <f>SUM(K94,K98,K100,K102,K104,K108,K110,K112)</f>
        <v>102</v>
      </c>
      <c r="L114" s="581"/>
      <c r="M114" s="582"/>
      <c r="N114" s="24"/>
      <c r="O114" s="24"/>
      <c r="P114" s="24"/>
      <c r="Q114" s="24"/>
      <c r="R114" s="232"/>
      <c r="S114" s="232"/>
      <c r="T114" s="232"/>
      <c r="U114" s="232"/>
      <c r="V114" s="232"/>
      <c r="W114" s="232"/>
      <c r="X114" s="232"/>
      <c r="Y114" s="232"/>
      <c r="Z114" s="24"/>
      <c r="AA114" s="24"/>
      <c r="AB114" s="24"/>
      <c r="AC114" s="24"/>
      <c r="AD114" s="38"/>
      <c r="AE114" s="232"/>
      <c r="AF114" s="24"/>
      <c r="AG114" s="38"/>
      <c r="AH114" s="38"/>
      <c r="AI114" s="38"/>
      <c r="AJ114" s="726">
        <v>72</v>
      </c>
      <c r="AK114" s="727"/>
      <c r="AL114" s="728"/>
      <c r="AM114" s="232"/>
      <c r="AN114" s="742"/>
      <c r="AO114" s="624"/>
      <c r="AP114" s="612"/>
      <c r="AQ114" s="612"/>
      <c r="AR114" s="604"/>
      <c r="AS114" s="604"/>
      <c r="AT114" s="604"/>
      <c r="AU114" s="602"/>
      <c r="AV114" s="580" t="s">
        <v>101</v>
      </c>
      <c r="AW114" s="581"/>
      <c r="AX114" s="581"/>
      <c r="AY114" s="581"/>
      <c r="AZ114" s="581"/>
      <c r="BA114" s="581"/>
      <c r="BB114" s="582"/>
      <c r="BC114" s="23"/>
    </row>
    <row r="115" spans="1:55" ht="15.75" x14ac:dyDescent="0.25">
      <c r="A115" s="579"/>
      <c r="B115" s="617"/>
      <c r="C115" s="43">
        <f>SUM(C95,C97,C99,C101,C103,C105,C107,C109,C113)</f>
        <v>118</v>
      </c>
      <c r="D115" s="29">
        <f>SUM(D97,D99,D101,D103,D105,D109,D113)</f>
        <v>66</v>
      </c>
      <c r="E115" s="234">
        <f>SUM(E95,E99,E101,E107,E109,E111,E113)</f>
        <v>48</v>
      </c>
      <c r="F115" s="611"/>
      <c r="G115" s="29"/>
      <c r="H115" s="234"/>
      <c r="I115" s="28"/>
      <c r="J115" s="28"/>
      <c r="K115" s="583">
        <f>SUM(K97,K99,K101,K103,K105,K109,K113)</f>
        <v>66</v>
      </c>
      <c r="L115" s="584"/>
      <c r="M115" s="688"/>
      <c r="N115" s="28"/>
      <c r="O115" s="28"/>
      <c r="P115" s="28"/>
      <c r="Q115" s="28"/>
      <c r="R115" s="29"/>
      <c r="S115" s="29"/>
      <c r="T115" s="29"/>
      <c r="U115" s="29"/>
      <c r="V115" s="29"/>
      <c r="W115" s="29"/>
      <c r="X115" s="29"/>
      <c r="Y115" s="29"/>
      <c r="Z115" s="28"/>
      <c r="AA115" s="28"/>
      <c r="AB115" s="28"/>
      <c r="AC115" s="28"/>
      <c r="AD115" s="40"/>
      <c r="AE115" s="29"/>
      <c r="AF115" s="28"/>
      <c r="AG115" s="40"/>
      <c r="AH115" s="40"/>
      <c r="AI115" s="40"/>
      <c r="AJ115" s="583">
        <v>48</v>
      </c>
      <c r="AK115" s="584"/>
      <c r="AL115" s="688"/>
      <c r="AM115" s="29"/>
      <c r="AN115" s="743"/>
      <c r="AO115" s="625"/>
      <c r="AP115" s="613"/>
      <c r="AQ115" s="613"/>
      <c r="AR115" s="605"/>
      <c r="AS115" s="605"/>
      <c r="AT115" s="605"/>
      <c r="AU115" s="603"/>
      <c r="AV115" s="588" t="s">
        <v>102</v>
      </c>
      <c r="AW115" s="589"/>
      <c r="AX115" s="589"/>
      <c r="AY115" s="589"/>
      <c r="AZ115" s="589"/>
      <c r="BA115" s="589"/>
      <c r="BB115" s="590"/>
      <c r="BC115" s="23"/>
    </row>
    <row r="116" spans="1:55" ht="15.75" customHeight="1" x14ac:dyDescent="0.25">
      <c r="A116" s="578"/>
      <c r="B116" s="616"/>
      <c r="C116" s="232"/>
      <c r="D116" s="235"/>
      <c r="E116" s="235"/>
      <c r="F116" s="235"/>
      <c r="G116" s="232"/>
      <c r="H116" s="235"/>
      <c r="I116" s="24"/>
      <c r="J116" s="38"/>
      <c r="K116" s="606" t="s">
        <v>115</v>
      </c>
      <c r="L116" s="607"/>
      <c r="M116" s="607"/>
      <c r="N116" s="607"/>
      <c r="O116" s="604"/>
      <c r="P116" s="24"/>
      <c r="Q116" s="24"/>
      <c r="R116" s="232"/>
      <c r="S116" s="232"/>
      <c r="T116" s="232"/>
      <c r="U116" s="232"/>
      <c r="V116" s="232"/>
      <c r="W116" s="232"/>
      <c r="X116" s="232"/>
      <c r="Y116" s="232"/>
      <c r="Z116" s="24"/>
      <c r="AA116" s="24"/>
      <c r="AB116" s="24"/>
      <c r="AC116" s="24"/>
      <c r="AD116" s="24"/>
      <c r="AE116" s="38"/>
      <c r="AF116" s="24"/>
      <c r="AG116" s="38"/>
      <c r="AH116" s="38"/>
      <c r="AI116" s="38"/>
      <c r="AJ116" s="606" t="s">
        <v>180</v>
      </c>
      <c r="AK116" s="607"/>
      <c r="AL116" s="607"/>
      <c r="AM116" s="604"/>
      <c r="AN116" s="24"/>
      <c r="AO116" s="612"/>
      <c r="AP116" s="612"/>
      <c r="AQ116" s="612"/>
      <c r="AR116" s="604"/>
      <c r="AS116" s="604"/>
      <c r="AT116" s="604"/>
      <c r="AU116" s="604"/>
      <c r="AV116" s="580" t="s">
        <v>141</v>
      </c>
      <c r="AW116" s="581"/>
      <c r="AX116" s="581"/>
      <c r="AY116" s="581"/>
      <c r="AZ116" s="581"/>
      <c r="BA116" s="581"/>
      <c r="BB116" s="582"/>
      <c r="BC116" s="23"/>
    </row>
    <row r="117" spans="1:55" ht="32.25" customHeight="1" x14ac:dyDescent="0.25">
      <c r="A117" s="579"/>
      <c r="B117" s="617"/>
      <c r="C117" s="29"/>
      <c r="D117" s="234"/>
      <c r="E117" s="234"/>
      <c r="F117" s="234"/>
      <c r="G117" s="63"/>
      <c r="H117" s="127"/>
      <c r="I117" s="28"/>
      <c r="J117" s="40"/>
      <c r="K117" s="608"/>
      <c r="L117" s="609"/>
      <c r="M117" s="609"/>
      <c r="N117" s="609"/>
      <c r="O117" s="605"/>
      <c r="P117" s="35"/>
      <c r="Q117" s="28"/>
      <c r="R117" s="29"/>
      <c r="S117" s="29"/>
      <c r="T117" s="29"/>
      <c r="U117" s="29"/>
      <c r="V117" s="63"/>
      <c r="W117" s="29"/>
      <c r="X117" s="29"/>
      <c r="Y117" s="63"/>
      <c r="Z117" s="28"/>
      <c r="AA117" s="28"/>
      <c r="AB117" s="28"/>
      <c r="AC117" s="28"/>
      <c r="AD117" s="28"/>
      <c r="AE117" s="40"/>
      <c r="AF117" s="28"/>
      <c r="AG117" s="40"/>
      <c r="AH117" s="40"/>
      <c r="AI117" s="40"/>
      <c r="AJ117" s="608"/>
      <c r="AK117" s="609"/>
      <c r="AL117" s="609"/>
      <c r="AM117" s="605"/>
      <c r="AN117" s="28"/>
      <c r="AO117" s="613"/>
      <c r="AP117" s="613"/>
      <c r="AQ117" s="613"/>
      <c r="AR117" s="605"/>
      <c r="AS117" s="605"/>
      <c r="AT117" s="605"/>
      <c r="AU117" s="605"/>
      <c r="AV117" s="588" t="s">
        <v>142</v>
      </c>
      <c r="AW117" s="589"/>
      <c r="AX117" s="589"/>
      <c r="AY117" s="589"/>
      <c r="AZ117" s="589"/>
      <c r="BA117" s="589"/>
      <c r="BB117" s="590"/>
      <c r="BC117" s="23"/>
    </row>
    <row r="118" spans="1:55" s="482" customFormat="1" ht="19.5" customHeight="1" x14ac:dyDescent="0.25">
      <c r="A118" s="377"/>
      <c r="B118" s="378"/>
      <c r="C118" s="486"/>
      <c r="D118" s="486"/>
      <c r="E118" s="486"/>
      <c r="F118" s="486"/>
      <c r="G118" s="471"/>
      <c r="H118" s="471"/>
      <c r="I118" s="483"/>
      <c r="J118" s="483"/>
      <c r="K118" s="60"/>
      <c r="L118" s="60"/>
      <c r="M118" s="60"/>
      <c r="N118" s="60"/>
      <c r="O118" s="60"/>
      <c r="P118" s="472"/>
      <c r="Q118" s="483"/>
      <c r="R118" s="486"/>
      <c r="S118" s="486"/>
      <c r="T118" s="486"/>
      <c r="U118" s="486"/>
      <c r="V118" s="471"/>
      <c r="W118" s="486"/>
      <c r="X118" s="486"/>
      <c r="Y118" s="471"/>
      <c r="Z118" s="483"/>
      <c r="AA118" s="483"/>
      <c r="AB118" s="483"/>
      <c r="AC118" s="483"/>
      <c r="AD118" s="483"/>
      <c r="AE118" s="483"/>
      <c r="AF118" s="483"/>
      <c r="AG118" s="483"/>
      <c r="AH118" s="483"/>
      <c r="AI118" s="483"/>
      <c r="AJ118" s="60"/>
      <c r="AK118" s="60"/>
      <c r="AL118" s="60"/>
      <c r="AM118" s="483"/>
      <c r="AN118" s="483"/>
      <c r="AO118" s="60"/>
      <c r="AP118" s="60"/>
      <c r="AQ118" s="60"/>
      <c r="AR118" s="60"/>
      <c r="AS118" s="60"/>
      <c r="AT118" s="60"/>
      <c r="AU118" s="60"/>
      <c r="AV118" s="485"/>
      <c r="AW118" s="485"/>
      <c r="AX118" s="485"/>
      <c r="AY118" s="485"/>
      <c r="AZ118" s="485"/>
      <c r="BA118" s="485"/>
      <c r="BB118" s="485"/>
      <c r="BC118" s="23"/>
    </row>
    <row r="119" spans="1:55" ht="18.75" x14ac:dyDescent="0.3">
      <c r="A119" s="226"/>
      <c r="B119" s="212"/>
      <c r="C119" s="73"/>
      <c r="D119" s="73"/>
      <c r="E119" s="73"/>
      <c r="F119" s="73"/>
      <c r="G119" s="73"/>
      <c r="H119" s="73"/>
      <c r="I119" s="73"/>
      <c r="J119" s="73"/>
      <c r="K119" s="73"/>
      <c r="L119" s="737"/>
      <c r="M119" s="737"/>
      <c r="N119" s="737"/>
      <c r="O119" s="737"/>
      <c r="P119" s="737"/>
      <c r="Q119" s="737"/>
      <c r="R119" s="737"/>
      <c r="S119" s="737"/>
      <c r="T119" s="737"/>
      <c r="U119" s="737"/>
      <c r="V119" s="737"/>
      <c r="W119" s="737"/>
      <c r="X119" s="737"/>
      <c r="Y119" s="737"/>
      <c r="Z119" s="737"/>
      <c r="AA119" s="737"/>
      <c r="AB119" s="737"/>
      <c r="AC119" s="737"/>
      <c r="AD119" s="737"/>
      <c r="AE119" s="737"/>
      <c r="AF119" s="737"/>
      <c r="AG119" s="737"/>
      <c r="AH119" s="737"/>
      <c r="AI119" s="737"/>
      <c r="AJ119" s="737"/>
      <c r="AK119" s="737"/>
      <c r="AL119" s="737"/>
      <c r="AM119" s="737"/>
      <c r="AN119" s="73"/>
      <c r="AO119" s="73"/>
      <c r="AP119" s="73"/>
      <c r="AQ119" s="74"/>
      <c r="AR119" s="74"/>
      <c r="AS119" s="74"/>
      <c r="AT119" s="74"/>
      <c r="AU119" s="73"/>
      <c r="AV119" s="73"/>
      <c r="AW119" s="75"/>
      <c r="AX119" s="75"/>
      <c r="AY119" s="75"/>
      <c r="AZ119" s="75"/>
      <c r="BA119" s="75"/>
      <c r="BB119" s="75"/>
      <c r="BC119" s="75"/>
    </row>
    <row r="120" spans="1:55" ht="18.75" x14ac:dyDescent="0.3">
      <c r="A120" s="212"/>
      <c r="B120" s="626" t="s">
        <v>104</v>
      </c>
      <c r="C120" s="626"/>
      <c r="D120" s="626"/>
      <c r="E120" s="626"/>
      <c r="F120" s="626"/>
      <c r="G120" s="626"/>
      <c r="H120" s="626"/>
      <c r="I120" s="626"/>
      <c r="J120" s="626"/>
      <c r="K120" s="626"/>
      <c r="L120" s="585" t="s">
        <v>119</v>
      </c>
      <c r="M120" s="585"/>
      <c r="N120" s="585"/>
      <c r="O120" s="585"/>
      <c r="P120" s="585"/>
      <c r="Q120" s="585"/>
      <c r="R120" s="585"/>
      <c r="S120" s="585"/>
      <c r="T120" s="585"/>
      <c r="U120" s="585"/>
      <c r="V120" s="470"/>
      <c r="W120" s="470"/>
      <c r="X120" s="470"/>
      <c r="Y120" s="470"/>
      <c r="Z120" s="470"/>
      <c r="AA120" s="470"/>
      <c r="AB120" s="470"/>
      <c r="AC120" s="470"/>
      <c r="AD120" s="470"/>
      <c r="AE120" s="470"/>
      <c r="AF120" s="585" t="s">
        <v>171</v>
      </c>
      <c r="AG120" s="585"/>
      <c r="AH120" s="585"/>
      <c r="AI120" s="585"/>
      <c r="AJ120" s="585"/>
      <c r="AK120" s="585"/>
      <c r="AL120" s="585"/>
      <c r="AM120" s="585"/>
      <c r="AN120" s="585"/>
      <c r="AO120" s="585"/>
      <c r="AP120" s="585"/>
      <c r="AQ120" s="74"/>
      <c r="AR120" s="77"/>
      <c r="AS120" s="77"/>
      <c r="AT120" s="226"/>
      <c r="AU120" s="75"/>
      <c r="AV120" s="75"/>
      <c r="AW120" s="75"/>
      <c r="AX120" s="75"/>
      <c r="AY120" s="75"/>
      <c r="AZ120" s="75"/>
      <c r="BA120" s="75"/>
      <c r="BB120" s="75"/>
      <c r="BC120" s="75"/>
    </row>
    <row r="121" spans="1:55" ht="18.75" x14ac:dyDescent="0.3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585"/>
      <c r="M121" s="585"/>
      <c r="N121" s="585"/>
      <c r="O121" s="585"/>
      <c r="P121" s="585"/>
      <c r="Q121" s="585"/>
      <c r="R121" s="585"/>
      <c r="S121" s="585"/>
      <c r="T121" s="585"/>
      <c r="U121" s="585"/>
      <c r="V121" s="585"/>
      <c r="W121" s="585"/>
      <c r="X121" s="585"/>
      <c r="Y121" s="585"/>
      <c r="Z121" s="585"/>
      <c r="AA121" s="585"/>
      <c r="AB121" s="585"/>
      <c r="AC121" s="585"/>
      <c r="AD121" s="585"/>
      <c r="AE121" s="585"/>
      <c r="AF121" s="585"/>
      <c r="AG121" s="585"/>
      <c r="AH121" s="585"/>
      <c r="AI121" s="585"/>
      <c r="AJ121" s="585"/>
      <c r="AK121" s="585"/>
      <c r="AL121" s="585"/>
      <c r="AM121" s="585"/>
      <c r="AN121" s="77"/>
      <c r="AO121" s="77"/>
      <c r="AP121" s="77"/>
      <c r="AQ121" s="77"/>
      <c r="AR121" s="212"/>
      <c r="AS121" s="212"/>
      <c r="AT121" s="226"/>
      <c r="AU121" s="75"/>
      <c r="AV121" s="75"/>
      <c r="AW121" s="75"/>
      <c r="AX121" s="75"/>
      <c r="AY121" s="75"/>
      <c r="AZ121" s="75"/>
      <c r="BA121" s="75"/>
      <c r="BB121" s="75"/>
      <c r="BC121" s="75"/>
    </row>
    <row r="122" spans="1:55" ht="18.75" customHeight="1" x14ac:dyDescent="0.3">
      <c r="A122" s="212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586" t="s">
        <v>120</v>
      </c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79"/>
      <c r="Z122" s="79"/>
      <c r="AA122" s="77"/>
      <c r="AB122" s="77"/>
      <c r="AC122" s="77"/>
      <c r="AD122" s="77"/>
      <c r="AE122" s="77"/>
      <c r="AF122" s="587" t="s">
        <v>172</v>
      </c>
      <c r="AG122" s="587"/>
      <c r="AH122" s="587"/>
      <c r="AI122" s="587"/>
      <c r="AJ122" s="587"/>
      <c r="AK122" s="587"/>
      <c r="AL122" s="587"/>
      <c r="AM122" s="587"/>
      <c r="AN122" s="587"/>
      <c r="AO122" s="587"/>
      <c r="AP122" s="587"/>
      <c r="AQ122" s="587"/>
      <c r="AR122" s="79"/>
      <c r="AS122" s="79"/>
      <c r="AT122" s="226"/>
      <c r="AU122" s="75"/>
      <c r="AV122" s="75"/>
      <c r="AW122" s="75"/>
      <c r="AX122" s="75"/>
      <c r="AY122" s="75"/>
      <c r="AZ122" s="75"/>
      <c r="BA122" s="75"/>
      <c r="BB122" s="75"/>
      <c r="BC122" s="75"/>
    </row>
    <row r="123" spans="1:55" x14ac:dyDescent="0.25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7"/>
      <c r="BA123" s="237"/>
      <c r="BB123" s="237"/>
      <c r="BC123" s="237"/>
    </row>
    <row r="124" spans="1:55" x14ac:dyDescent="0.25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  <c r="BB124" s="237"/>
      <c r="BC124" s="237"/>
    </row>
    <row r="125" spans="1:55" x14ac:dyDescent="0.25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</row>
    <row r="126" spans="1:55" x14ac:dyDescent="0.25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7"/>
      <c r="BA126" s="237"/>
      <c r="BB126" s="237"/>
      <c r="BC126" s="237"/>
    </row>
    <row r="127" spans="1:55" x14ac:dyDescent="0.25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7"/>
    </row>
    <row r="128" spans="1:55" x14ac:dyDescent="0.25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</row>
    <row r="129" spans="1:55" x14ac:dyDescent="0.25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</row>
    <row r="130" spans="1:55" x14ac:dyDescent="0.25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</row>
    <row r="131" spans="1:55" x14ac:dyDescent="0.25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</row>
    <row r="132" spans="1:55" x14ac:dyDescent="0.25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</row>
    <row r="133" spans="1:55" x14ac:dyDescent="0.25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</row>
    <row r="134" spans="1:55" x14ac:dyDescent="0.25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</row>
    <row r="135" spans="1:55" x14ac:dyDescent="0.25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</row>
  </sheetData>
  <mergeCells count="334">
    <mergeCell ref="AJ103:AL103"/>
    <mergeCell ref="AJ102:AL102"/>
    <mergeCell ref="AJ101:AL101"/>
    <mergeCell ref="AJ100:AL100"/>
    <mergeCell ref="AJ99:AL99"/>
    <mergeCell ref="AJ98:AL98"/>
    <mergeCell ref="AJ97:AL97"/>
    <mergeCell ref="AJ96:AL96"/>
    <mergeCell ref="AJ95:AL95"/>
    <mergeCell ref="A6:AZ6"/>
    <mergeCell ref="A7:AZ7"/>
    <mergeCell ref="A8:AZ8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Y15:AB15"/>
    <mergeCell ref="AC15:AF15"/>
    <mergeCell ref="AG15:AK15"/>
    <mergeCell ref="AR1:AZ1"/>
    <mergeCell ref="AR2:AZ2"/>
    <mergeCell ref="AR3:AZ3"/>
    <mergeCell ref="AV4:BA4"/>
    <mergeCell ref="AP19:AS19"/>
    <mergeCell ref="AV114:BB114"/>
    <mergeCell ref="A9:XFD9"/>
    <mergeCell ref="A10:XFD10"/>
    <mergeCell ref="A11:XFD11"/>
    <mergeCell ref="A12:XFD12"/>
    <mergeCell ref="A14:B14"/>
    <mergeCell ref="C14:AX14"/>
    <mergeCell ref="A16:B16"/>
    <mergeCell ref="AG19:AK19"/>
    <mergeCell ref="AL19:AO19"/>
    <mergeCell ref="K24:K25"/>
    <mergeCell ref="F19:F23"/>
    <mergeCell ref="G22:AS22"/>
    <mergeCell ref="AT19:AX19"/>
    <mergeCell ref="AY19:BB19"/>
    <mergeCell ref="A19:A23"/>
    <mergeCell ref="B19:B23"/>
    <mergeCell ref="C19:C23"/>
    <mergeCell ref="D19:D23"/>
    <mergeCell ref="E19:E23"/>
    <mergeCell ref="A24:A25"/>
    <mergeCell ref="B24:B25"/>
    <mergeCell ref="L24:L25"/>
    <mergeCell ref="Z24:AD25"/>
    <mergeCell ref="AC19:AF19"/>
    <mergeCell ref="G19:K19"/>
    <mergeCell ref="L19:O19"/>
    <mergeCell ref="P19:S19"/>
    <mergeCell ref="T19:X19"/>
    <mergeCell ref="Y19:AB19"/>
    <mergeCell ref="AN30:AN31"/>
    <mergeCell ref="I25:J25"/>
    <mergeCell ref="I24:J24"/>
    <mergeCell ref="I29:J29"/>
    <mergeCell ref="I28:J28"/>
    <mergeCell ref="I27:J27"/>
    <mergeCell ref="Z31:AD31"/>
    <mergeCell ref="A32:A33"/>
    <mergeCell ref="B32:B33"/>
    <mergeCell ref="L32:L33"/>
    <mergeCell ref="Z32:AB32"/>
    <mergeCell ref="Z33:AD33"/>
    <mergeCell ref="A30:A31"/>
    <mergeCell ref="B30:B31"/>
    <mergeCell ref="L30:L31"/>
    <mergeCell ref="Z30:AD30"/>
    <mergeCell ref="I31:J31"/>
    <mergeCell ref="I30:J30"/>
    <mergeCell ref="K30:K31"/>
    <mergeCell ref="K32:K33"/>
    <mergeCell ref="A28:A29"/>
    <mergeCell ref="B28:B29"/>
    <mergeCell ref="L28:L29"/>
    <mergeCell ref="Z28:AD29"/>
    <mergeCell ref="A26:A27"/>
    <mergeCell ref="B26:B27"/>
    <mergeCell ref="L26:L27"/>
    <mergeCell ref="Z26:AD27"/>
    <mergeCell ref="K26:K27"/>
    <mergeCell ref="K28:K29"/>
    <mergeCell ref="I26:J26"/>
    <mergeCell ref="A36:A37"/>
    <mergeCell ref="B36:B37"/>
    <mergeCell ref="L36:L37"/>
    <mergeCell ref="Z36:AD37"/>
    <mergeCell ref="I37:J37"/>
    <mergeCell ref="I36:J36"/>
    <mergeCell ref="A34:A35"/>
    <mergeCell ref="B34:B35"/>
    <mergeCell ref="L34:L35"/>
    <mergeCell ref="Z34:AD34"/>
    <mergeCell ref="Z35:AD35"/>
    <mergeCell ref="I34:J34"/>
    <mergeCell ref="I35:J35"/>
    <mergeCell ref="K34:K35"/>
    <mergeCell ref="K36:K37"/>
    <mergeCell ref="Z42:AD42"/>
    <mergeCell ref="Z43:AD43"/>
    <mergeCell ref="B40:B41"/>
    <mergeCell ref="L40:L41"/>
    <mergeCell ref="Z40:AD40"/>
    <mergeCell ref="Z41:AD41"/>
    <mergeCell ref="I43:J43"/>
    <mergeCell ref="A38:A39"/>
    <mergeCell ref="B38:B39"/>
    <mergeCell ref="F38:F39"/>
    <mergeCell ref="L38:L39"/>
    <mergeCell ref="Z38:AD39"/>
    <mergeCell ref="L42:L43"/>
    <mergeCell ref="K38:K39"/>
    <mergeCell ref="I39:J39"/>
    <mergeCell ref="I38:J38"/>
    <mergeCell ref="Z51:AD51"/>
    <mergeCell ref="A54:A55"/>
    <mergeCell ref="B54:B55"/>
    <mergeCell ref="Z54:AD54"/>
    <mergeCell ref="Z55:AD55"/>
    <mergeCell ref="AV55:BB55"/>
    <mergeCell ref="Z52:AD52"/>
    <mergeCell ref="A50:A51"/>
    <mergeCell ref="B50:B51"/>
    <mergeCell ref="L50:L51"/>
    <mergeCell ref="Z50:AD50"/>
    <mergeCell ref="AT24:AU53"/>
    <mergeCell ref="A48:A49"/>
    <mergeCell ref="B48:B49"/>
    <mergeCell ref="L48:L49"/>
    <mergeCell ref="Z48:AD48"/>
    <mergeCell ref="Z49:AD49"/>
    <mergeCell ref="A46:A47"/>
    <mergeCell ref="B46:B47"/>
    <mergeCell ref="L46:L47"/>
    <mergeCell ref="Z46:AD46"/>
    <mergeCell ref="Z47:AD47"/>
    <mergeCell ref="A42:A43"/>
    <mergeCell ref="B42:B43"/>
    <mergeCell ref="G85:K85"/>
    <mergeCell ref="AP56:AP57"/>
    <mergeCell ref="AV56:BB56"/>
    <mergeCell ref="Z57:AD57"/>
    <mergeCell ref="AV57:BB57"/>
    <mergeCell ref="A58:A59"/>
    <mergeCell ref="B58:B59"/>
    <mergeCell ref="Z58:AE59"/>
    <mergeCell ref="AN58:AN59"/>
    <mergeCell ref="A56:A57"/>
    <mergeCell ref="B56:B57"/>
    <mergeCell ref="Z56:AD56"/>
    <mergeCell ref="AN56:AN57"/>
    <mergeCell ref="AO56:AO57"/>
    <mergeCell ref="AV58:BB58"/>
    <mergeCell ref="AV59:BB59"/>
    <mergeCell ref="I57:J57"/>
    <mergeCell ref="I56:J56"/>
    <mergeCell ref="B60:B61"/>
    <mergeCell ref="C60:C61"/>
    <mergeCell ref="AN60:AS61"/>
    <mergeCell ref="AT60:AY61"/>
    <mergeCell ref="AO58:AO59"/>
    <mergeCell ref="AP58:AP59"/>
    <mergeCell ref="AQ58:AQ59"/>
    <mergeCell ref="AR58:AR59"/>
    <mergeCell ref="AS58:AS59"/>
    <mergeCell ref="AT58:AT59"/>
    <mergeCell ref="AU58:AU59"/>
    <mergeCell ref="I58:K59"/>
    <mergeCell ref="A112:A113"/>
    <mergeCell ref="B112:B113"/>
    <mergeCell ref="AJ105:AL105"/>
    <mergeCell ref="AJ104:AL104"/>
    <mergeCell ref="L85:O85"/>
    <mergeCell ref="P85:S85"/>
    <mergeCell ref="T85:X85"/>
    <mergeCell ref="G92:AS92"/>
    <mergeCell ref="O112:O113"/>
    <mergeCell ref="A110:A111"/>
    <mergeCell ref="B110:B111"/>
    <mergeCell ref="O110:O111"/>
    <mergeCell ref="AE110:AE111"/>
    <mergeCell ref="A108:A109"/>
    <mergeCell ref="B108:B109"/>
    <mergeCell ref="O108:O109"/>
    <mergeCell ref="A100:A101"/>
    <mergeCell ref="B100:B101"/>
    <mergeCell ref="O100:O101"/>
    <mergeCell ref="N100:N101"/>
    <mergeCell ref="B104:B105"/>
    <mergeCell ref="O104:O105"/>
    <mergeCell ref="AE104:AE105"/>
    <mergeCell ref="A102:A103"/>
    <mergeCell ref="A116:A117"/>
    <mergeCell ref="B116:B117"/>
    <mergeCell ref="K116:O117"/>
    <mergeCell ref="AO116:AO117"/>
    <mergeCell ref="AP116:AP117"/>
    <mergeCell ref="AO114:AO115"/>
    <mergeCell ref="AP114:AP115"/>
    <mergeCell ref="AQ114:AQ115"/>
    <mergeCell ref="A114:A115"/>
    <mergeCell ref="B114:B115"/>
    <mergeCell ref="F114:F115"/>
    <mergeCell ref="AQ116:AQ117"/>
    <mergeCell ref="AJ116:AM117"/>
    <mergeCell ref="AJ115:AL115"/>
    <mergeCell ref="AJ114:AL114"/>
    <mergeCell ref="AU116:AU117"/>
    <mergeCell ref="AV116:BB116"/>
    <mergeCell ref="AV117:BB117"/>
    <mergeCell ref="D89:D93"/>
    <mergeCell ref="E89:E93"/>
    <mergeCell ref="AP89:AS89"/>
    <mergeCell ref="AS114:AS115"/>
    <mergeCell ref="AT114:AT115"/>
    <mergeCell ref="K114:M114"/>
    <mergeCell ref="K115:M115"/>
    <mergeCell ref="AN94:AN115"/>
    <mergeCell ref="O102:O103"/>
    <mergeCell ref="N102:N103"/>
    <mergeCell ref="N104:N105"/>
    <mergeCell ref="F89:F93"/>
    <mergeCell ref="AJ94:AL94"/>
    <mergeCell ref="AJ113:AL113"/>
    <mergeCell ref="AJ112:AL112"/>
    <mergeCell ref="AJ111:AL111"/>
    <mergeCell ref="AJ110:AL110"/>
    <mergeCell ref="AJ109:AL109"/>
    <mergeCell ref="AJ108:AL108"/>
    <mergeCell ref="AJ107:AL107"/>
    <mergeCell ref="AJ106:AL106"/>
    <mergeCell ref="A77:AZ77"/>
    <mergeCell ref="A78:AZ78"/>
    <mergeCell ref="A79:XFD79"/>
    <mergeCell ref="A80:XFD80"/>
    <mergeCell ref="A81:XFD81"/>
    <mergeCell ref="A82:XFD82"/>
    <mergeCell ref="B106:B107"/>
    <mergeCell ref="A106:A107"/>
    <mergeCell ref="AM106:AM107"/>
    <mergeCell ref="B98:B99"/>
    <mergeCell ref="A98:A99"/>
    <mergeCell ref="A96:A97"/>
    <mergeCell ref="A104:A105"/>
    <mergeCell ref="B102:B103"/>
    <mergeCell ref="Y85:AB85"/>
    <mergeCell ref="AC85:AF85"/>
    <mergeCell ref="AG85:AK85"/>
    <mergeCell ref="AL85:AO85"/>
    <mergeCell ref="AP85:AS85"/>
    <mergeCell ref="AT85:AX85"/>
    <mergeCell ref="A84:B84"/>
    <mergeCell ref="C84:AX84"/>
    <mergeCell ref="A85:B85"/>
    <mergeCell ref="C85:F85"/>
    <mergeCell ref="A76:BC76"/>
    <mergeCell ref="L69:AM69"/>
    <mergeCell ref="B62:B63"/>
    <mergeCell ref="C62:C63"/>
    <mergeCell ref="B67:K67"/>
    <mergeCell ref="L67:AM67"/>
    <mergeCell ref="L66:U66"/>
    <mergeCell ref="AF66:AP66"/>
    <mergeCell ref="L68:X68"/>
    <mergeCell ref="AF68:AQ68"/>
    <mergeCell ref="AR72:AZ72"/>
    <mergeCell ref="AR73:AZ73"/>
    <mergeCell ref="AV74:BA74"/>
    <mergeCell ref="B44:B45"/>
    <mergeCell ref="L44:L45"/>
    <mergeCell ref="Z44:AD44"/>
    <mergeCell ref="Z45:AD45"/>
    <mergeCell ref="A44:A45"/>
    <mergeCell ref="B52:B53"/>
    <mergeCell ref="A52:A53"/>
    <mergeCell ref="B96:B97"/>
    <mergeCell ref="O96:O97"/>
    <mergeCell ref="N94:N95"/>
    <mergeCell ref="N96:N97"/>
    <mergeCell ref="A94:A95"/>
    <mergeCell ref="B94:B95"/>
    <mergeCell ref="K97:M97"/>
    <mergeCell ref="K95:M95"/>
    <mergeCell ref="K94:M94"/>
    <mergeCell ref="I94:I95"/>
    <mergeCell ref="J94:J95"/>
    <mergeCell ref="O94:O95"/>
    <mergeCell ref="AC89:AF89"/>
    <mergeCell ref="A86:B86"/>
    <mergeCell ref="A89:A93"/>
    <mergeCell ref="B89:B93"/>
    <mergeCell ref="C89:C93"/>
    <mergeCell ref="L122:X122"/>
    <mergeCell ref="AF122:AQ122"/>
    <mergeCell ref="K109:M109"/>
    <mergeCell ref="K108:M108"/>
    <mergeCell ref="K105:M105"/>
    <mergeCell ref="K104:M104"/>
    <mergeCell ref="K113:M113"/>
    <mergeCell ref="K112:M112"/>
    <mergeCell ref="K110:M110"/>
    <mergeCell ref="B120:K120"/>
    <mergeCell ref="L121:AM121"/>
    <mergeCell ref="P89:S89"/>
    <mergeCell ref="T89:X89"/>
    <mergeCell ref="Y89:AB89"/>
    <mergeCell ref="AG89:AK89"/>
    <mergeCell ref="AL89:AO89"/>
    <mergeCell ref="AT89:AX89"/>
    <mergeCell ref="AY89:BB89"/>
    <mergeCell ref="L119:AM119"/>
    <mergeCell ref="L120:U120"/>
    <mergeCell ref="AF120:AP120"/>
    <mergeCell ref="AU114:AU115"/>
    <mergeCell ref="AV115:BB115"/>
    <mergeCell ref="AR114:AR115"/>
    <mergeCell ref="K98:M98"/>
    <mergeCell ref="K99:M99"/>
    <mergeCell ref="K103:M103"/>
    <mergeCell ref="K102:M102"/>
    <mergeCell ref="K100:M100"/>
    <mergeCell ref="K101:M101"/>
    <mergeCell ref="G89:K89"/>
    <mergeCell ref="L89:O89"/>
    <mergeCell ref="AR116:AR117"/>
    <mergeCell ref="AS116:AS117"/>
    <mergeCell ref="AT116:AT117"/>
  </mergeCells>
  <pageMargins left="0.70866141732283472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6"/>
  <sheetViews>
    <sheetView view="pageBreakPreview" topLeftCell="A119" zoomScale="80" zoomScaleNormal="80" zoomScaleSheetLayoutView="80" workbookViewId="0">
      <selection activeCell="AH155" sqref="AH155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5" width="4.42578125" customWidth="1"/>
    <col min="56" max="57" width="0" hidden="1" customWidth="1"/>
    <col min="58" max="58" width="0.28515625" customWidth="1"/>
  </cols>
  <sheetData>
    <row r="1" spans="1:91" s="482" customFormat="1" ht="4.5" customHeight="1" x14ac:dyDescent="0.25"/>
    <row r="2" spans="1:91" s="237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237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237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482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480"/>
      <c r="AW5" s="480"/>
      <c r="AX5" s="480"/>
      <c r="AY5" s="480"/>
      <c r="AZ5" s="480"/>
      <c r="BA5" s="480"/>
      <c r="BB5" s="274"/>
      <c r="BC5" s="274"/>
    </row>
    <row r="6" spans="1:91" s="237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237" customFormat="1" ht="21" customHeight="1" x14ac:dyDescent="0.25">
      <c r="A7" s="689" t="s">
        <v>132</v>
      </c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/>
      <c r="Y7" s="768"/>
      <c r="Z7" s="768"/>
      <c r="AA7" s="768"/>
      <c r="AB7" s="768"/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8"/>
      <c r="AX7" s="768"/>
      <c r="AY7" s="768"/>
      <c r="AZ7" s="768"/>
      <c r="BA7" s="153"/>
      <c r="BB7" s="153"/>
    </row>
    <row r="8" spans="1:91" s="237" customFormat="1" ht="21" customHeight="1" x14ac:dyDescent="0.25">
      <c r="A8" s="689" t="s">
        <v>154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133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3" t="s">
        <v>13</v>
      </c>
      <c r="AZ15" s="4" t="s">
        <v>14</v>
      </c>
      <c r="BA15" s="4" t="s">
        <v>15</v>
      </c>
      <c r="BB15" s="129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233" t="s">
        <v>66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68</v>
      </c>
      <c r="P17" s="7" t="s">
        <v>68</v>
      </c>
      <c r="Q17" s="7" t="s">
        <v>69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68</v>
      </c>
      <c r="AF17" s="7" t="s">
        <v>68</v>
      </c>
      <c r="AG17" s="7" t="s">
        <v>68</v>
      </c>
      <c r="AH17" s="7" t="s">
        <v>68</v>
      </c>
      <c r="AI17" s="7" t="s">
        <v>68</v>
      </c>
      <c r="AJ17" s="7" t="s">
        <v>69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70</v>
      </c>
      <c r="AS17" s="7" t="s">
        <v>70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10" t="s">
        <v>24</v>
      </c>
      <c r="AZ17" s="10" t="s">
        <v>54</v>
      </c>
      <c r="BA17" s="10" t="s">
        <v>19</v>
      </c>
      <c r="BB17" s="10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213" t="s">
        <v>18</v>
      </c>
      <c r="H23" s="213" t="s">
        <v>19</v>
      </c>
      <c r="I23" s="213" t="s">
        <v>20</v>
      </c>
      <c r="J23" s="213" t="s">
        <v>21</v>
      </c>
      <c r="K23" s="213" t="s">
        <v>22</v>
      </c>
      <c r="L23" s="213" t="s">
        <v>23</v>
      </c>
      <c r="M23" s="213" t="s">
        <v>24</v>
      </c>
      <c r="N23" s="213" t="s">
        <v>25</v>
      </c>
      <c r="O23" s="213" t="s">
        <v>26</v>
      </c>
      <c r="P23" s="213" t="s">
        <v>27</v>
      </c>
      <c r="Q23" s="213" t="s">
        <v>28</v>
      </c>
      <c r="R23" s="213" t="s">
        <v>29</v>
      </c>
      <c r="S23" s="213" t="s">
        <v>30</v>
      </c>
      <c r="T23" s="213" t="s">
        <v>31</v>
      </c>
      <c r="U23" s="213" t="s">
        <v>32</v>
      </c>
      <c r="V23" s="213" t="s">
        <v>33</v>
      </c>
      <c r="W23" s="213" t="s">
        <v>34</v>
      </c>
      <c r="X23" s="213" t="s">
        <v>35</v>
      </c>
      <c r="Y23" s="213" t="s">
        <v>36</v>
      </c>
      <c r="Z23" s="213" t="s">
        <v>37</v>
      </c>
      <c r="AA23" s="213" t="s">
        <v>38</v>
      </c>
      <c r="AB23" s="213" t="s">
        <v>39</v>
      </c>
      <c r="AC23" s="213" t="s">
        <v>40</v>
      </c>
      <c r="AD23" s="213" t="s">
        <v>41</v>
      </c>
      <c r="AE23" s="213" t="s">
        <v>42</v>
      </c>
      <c r="AF23" s="213" t="s">
        <v>43</v>
      </c>
      <c r="AG23" s="213" t="s">
        <v>44</v>
      </c>
      <c r="AH23" s="213" t="s">
        <v>45</v>
      </c>
      <c r="AI23" s="213" t="s">
        <v>46</v>
      </c>
      <c r="AJ23" s="213" t="s">
        <v>47</v>
      </c>
      <c r="AK23" s="213" t="s">
        <v>48</v>
      </c>
      <c r="AL23" s="213" t="s">
        <v>49</v>
      </c>
      <c r="AM23" s="213" t="s">
        <v>50</v>
      </c>
      <c r="AN23" s="213" t="s">
        <v>51</v>
      </c>
      <c r="AO23" s="213" t="s">
        <v>52</v>
      </c>
      <c r="AP23" s="213" t="s">
        <v>53</v>
      </c>
      <c r="AQ23" s="213" t="s">
        <v>54</v>
      </c>
      <c r="AR23" s="213" t="s">
        <v>55</v>
      </c>
      <c r="AS23" s="213" t="s">
        <v>56</v>
      </c>
      <c r="AT23" s="213" t="s">
        <v>57</v>
      </c>
      <c r="AU23" s="213" t="s">
        <v>58</v>
      </c>
      <c r="AV23" s="213" t="s">
        <v>59</v>
      </c>
      <c r="AW23" s="213" t="s">
        <v>60</v>
      </c>
      <c r="AX23" s="213" t="s">
        <v>61</v>
      </c>
      <c r="AY23" s="213" t="s">
        <v>62</v>
      </c>
      <c r="AZ23" s="213" t="s">
        <v>63</v>
      </c>
      <c r="BA23" s="213" t="s">
        <v>64</v>
      </c>
      <c r="BB23" s="213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220"/>
      <c r="F24" s="220">
        <v>12</v>
      </c>
      <c r="G24" s="90"/>
      <c r="H24" s="220"/>
      <c r="I24" s="111"/>
      <c r="J24" s="92"/>
      <c r="K24" s="92"/>
      <c r="L24" s="675"/>
      <c r="M24" s="93"/>
      <c r="N24" s="93"/>
      <c r="O24" s="93"/>
      <c r="P24" s="93"/>
      <c r="Q24" s="93"/>
      <c r="R24" s="94"/>
      <c r="S24" s="769">
        <v>12</v>
      </c>
      <c r="T24" s="770"/>
      <c r="U24" s="614" t="s">
        <v>79</v>
      </c>
      <c r="V24" s="94"/>
      <c r="W24" s="94"/>
      <c r="X24" s="94"/>
      <c r="Y24" s="314"/>
      <c r="Z24" s="318"/>
      <c r="AA24" s="318"/>
      <c r="AB24" s="318"/>
      <c r="AC24" s="318"/>
      <c r="AD24" s="95"/>
      <c r="AE24" s="93"/>
      <c r="AF24" s="95"/>
      <c r="AG24" s="232"/>
      <c r="AH24" s="232"/>
      <c r="AI24" s="606"/>
      <c r="AJ24" s="607"/>
      <c r="AK24" s="607"/>
      <c r="AL24" s="607"/>
      <c r="AM24" s="604"/>
      <c r="AN24" s="93"/>
      <c r="AO24" s="26"/>
      <c r="AP24" s="232"/>
      <c r="AQ24" s="229"/>
      <c r="AR24" s="229"/>
      <c r="AS24" s="232"/>
      <c r="AT24" s="232"/>
      <c r="AU24" s="26"/>
      <c r="AV24" s="744" t="s">
        <v>151</v>
      </c>
      <c r="AW24" s="771"/>
      <c r="AX24" s="229"/>
      <c r="AY24" s="232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222"/>
      <c r="F25" s="222"/>
      <c r="G25" s="97"/>
      <c r="H25" s="222"/>
      <c r="I25" s="112"/>
      <c r="J25" s="99"/>
      <c r="K25" s="99"/>
      <c r="L25" s="692"/>
      <c r="M25" s="100"/>
      <c r="N25" s="100"/>
      <c r="O25" s="100"/>
      <c r="P25" s="100"/>
      <c r="Q25" s="100"/>
      <c r="R25" s="101"/>
      <c r="S25" s="774">
        <v>4</v>
      </c>
      <c r="T25" s="775"/>
      <c r="U25" s="615"/>
      <c r="V25" s="101"/>
      <c r="W25" s="101"/>
      <c r="X25" s="101"/>
      <c r="Y25" s="315"/>
      <c r="Z25" s="320"/>
      <c r="AA25" s="320"/>
      <c r="AB25" s="320"/>
      <c r="AC25" s="320"/>
      <c r="AD25" s="102"/>
      <c r="AE25" s="100"/>
      <c r="AF25" s="102"/>
      <c r="AG25" s="29"/>
      <c r="AH25" s="29"/>
      <c r="AI25" s="608"/>
      <c r="AJ25" s="609"/>
      <c r="AK25" s="609"/>
      <c r="AL25" s="609"/>
      <c r="AM25" s="605"/>
      <c r="AN25" s="100"/>
      <c r="AO25" s="30"/>
      <c r="AP25" s="29"/>
      <c r="AQ25" s="230"/>
      <c r="AR25" s="230"/>
      <c r="AS25" s="29"/>
      <c r="AT25" s="29"/>
      <c r="AU25" s="30"/>
      <c r="AV25" s="746"/>
      <c r="AW25" s="772"/>
      <c r="AX25" s="230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220"/>
      <c r="F26" s="220">
        <v>6</v>
      </c>
      <c r="G26" s="90"/>
      <c r="H26" s="220"/>
      <c r="I26" s="111"/>
      <c r="J26" s="92"/>
      <c r="K26" s="92"/>
      <c r="L26" s="675"/>
      <c r="M26" s="93"/>
      <c r="N26" s="93"/>
      <c r="O26" s="93"/>
      <c r="P26" s="93"/>
      <c r="Q26" s="93"/>
      <c r="R26" s="94"/>
      <c r="S26" s="769">
        <v>6</v>
      </c>
      <c r="T26" s="770"/>
      <c r="U26" s="614" t="s">
        <v>81</v>
      </c>
      <c r="V26" s="94"/>
      <c r="W26" s="103"/>
      <c r="X26" s="103"/>
      <c r="Y26" s="314"/>
      <c r="Z26" s="318"/>
      <c r="AA26" s="318"/>
      <c r="AB26" s="318"/>
      <c r="AC26" s="318"/>
      <c r="AD26" s="95"/>
      <c r="AE26" s="103"/>
      <c r="AF26" s="104"/>
      <c r="AG26" s="232"/>
      <c r="AH26" s="232"/>
      <c r="AI26" s="606"/>
      <c r="AJ26" s="607"/>
      <c r="AK26" s="607"/>
      <c r="AL26" s="607"/>
      <c r="AM26" s="604"/>
      <c r="AN26" s="103"/>
      <c r="AP26" s="232"/>
      <c r="AQ26" s="34"/>
      <c r="AR26" s="34"/>
      <c r="AS26" s="232"/>
      <c r="AT26" s="232"/>
      <c r="AV26" s="746"/>
      <c r="AW26" s="772"/>
      <c r="AX26" s="34"/>
      <c r="AY26" s="232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ref="C27:C47" si="0">SUM(D27:F27)</f>
        <v>4</v>
      </c>
      <c r="D27" s="97">
        <v>4</v>
      </c>
      <c r="E27" s="222"/>
      <c r="F27" s="222"/>
      <c r="G27" s="97"/>
      <c r="H27" s="222"/>
      <c r="I27" s="112"/>
      <c r="J27" s="99"/>
      <c r="K27" s="99"/>
      <c r="L27" s="692"/>
      <c r="M27" s="105"/>
      <c r="N27" s="100"/>
      <c r="O27" s="100"/>
      <c r="P27" s="106"/>
      <c r="Q27" s="106"/>
      <c r="R27" s="101"/>
      <c r="S27" s="774">
        <v>4</v>
      </c>
      <c r="T27" s="775"/>
      <c r="U27" s="615"/>
      <c r="V27" s="101"/>
      <c r="W27" s="107"/>
      <c r="X27" s="107"/>
      <c r="Y27" s="315"/>
      <c r="Z27" s="320"/>
      <c r="AA27" s="320"/>
      <c r="AB27" s="320"/>
      <c r="AC27" s="320"/>
      <c r="AD27" s="102"/>
      <c r="AE27" s="107"/>
      <c r="AF27" s="108"/>
      <c r="AG27" s="29"/>
      <c r="AH27" s="29"/>
      <c r="AI27" s="608"/>
      <c r="AJ27" s="609"/>
      <c r="AK27" s="609"/>
      <c r="AL27" s="609"/>
      <c r="AM27" s="605"/>
      <c r="AN27" s="107"/>
      <c r="AP27" s="29"/>
      <c r="AQ27" s="234"/>
      <c r="AR27" s="230"/>
      <c r="AS27" s="29"/>
      <c r="AT27" s="29"/>
      <c r="AV27" s="746"/>
      <c r="AW27" s="772"/>
      <c r="AX27" s="230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220"/>
      <c r="F28" s="220">
        <v>8</v>
      </c>
      <c r="G28" s="90"/>
      <c r="H28" s="220"/>
      <c r="I28" s="111"/>
      <c r="J28" s="92"/>
      <c r="K28" s="92"/>
      <c r="L28" s="675"/>
      <c r="M28" s="93"/>
      <c r="N28" s="93"/>
      <c r="O28" s="93"/>
      <c r="P28" s="93"/>
      <c r="Q28" s="93"/>
      <c r="R28" s="94"/>
      <c r="S28" s="769">
        <v>4</v>
      </c>
      <c r="T28" s="770"/>
      <c r="U28" s="614"/>
      <c r="V28" s="94"/>
      <c r="W28" s="94"/>
      <c r="X28" s="94"/>
      <c r="Y28" s="314"/>
      <c r="Z28" s="318"/>
      <c r="AA28" s="318"/>
      <c r="AB28" s="318"/>
      <c r="AC28" s="318"/>
      <c r="AD28" s="95"/>
      <c r="AE28" s="103"/>
      <c r="AF28" s="104"/>
      <c r="AG28" s="232"/>
      <c r="AH28" s="232"/>
      <c r="AI28" s="606"/>
      <c r="AJ28" s="607"/>
      <c r="AK28" s="607"/>
      <c r="AL28" s="607"/>
      <c r="AM28" s="604"/>
      <c r="AN28" s="103"/>
      <c r="AO28" s="33"/>
      <c r="AP28" s="232"/>
      <c r="AQ28" s="34"/>
      <c r="AR28" s="34"/>
      <c r="AS28" s="232"/>
      <c r="AT28" s="232"/>
      <c r="AU28" s="33"/>
      <c r="AV28" s="746"/>
      <c r="AW28" s="772"/>
      <c r="AX28" s="34"/>
      <c r="AY28" s="232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222"/>
      <c r="F29" s="222"/>
      <c r="G29" s="97"/>
      <c r="H29" s="222"/>
      <c r="I29" s="112"/>
      <c r="J29" s="99"/>
      <c r="K29" s="99"/>
      <c r="L29" s="692"/>
      <c r="M29" s="100"/>
      <c r="N29" s="100"/>
      <c r="O29" s="100"/>
      <c r="P29" s="100"/>
      <c r="Q29" s="100"/>
      <c r="R29" s="101"/>
      <c r="S29" s="774">
        <v>8</v>
      </c>
      <c r="T29" s="775"/>
      <c r="U29" s="615"/>
      <c r="V29" s="101"/>
      <c r="W29" s="101"/>
      <c r="X29" s="101"/>
      <c r="Y29" s="315"/>
      <c r="Z29" s="320"/>
      <c r="AA29" s="320"/>
      <c r="AB29" s="320"/>
      <c r="AC29" s="320"/>
      <c r="AD29" s="102"/>
      <c r="AE29" s="283"/>
      <c r="AF29" s="108"/>
      <c r="AG29" s="29"/>
      <c r="AH29" s="29"/>
      <c r="AI29" s="608"/>
      <c r="AJ29" s="609"/>
      <c r="AK29" s="609"/>
      <c r="AL29" s="609"/>
      <c r="AM29" s="605"/>
      <c r="AN29" s="283"/>
      <c r="AO29" s="30"/>
      <c r="AP29" s="29"/>
      <c r="AQ29" s="234"/>
      <c r="AR29" s="230"/>
      <c r="AS29" s="29"/>
      <c r="AT29" s="29"/>
      <c r="AU29" s="30"/>
      <c r="AV29" s="746"/>
      <c r="AW29" s="772"/>
      <c r="AX29" s="230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48</v>
      </c>
      <c r="D30" s="90">
        <v>12</v>
      </c>
      <c r="E30" s="220">
        <v>12</v>
      </c>
      <c r="F30" s="220">
        <v>24</v>
      </c>
      <c r="G30" s="90"/>
      <c r="H30" s="220"/>
      <c r="I30" s="111"/>
      <c r="J30" s="92"/>
      <c r="K30" s="92"/>
      <c r="L30" s="675"/>
      <c r="M30" s="111"/>
      <c r="N30" s="111"/>
      <c r="O30" s="111"/>
      <c r="P30" s="111"/>
      <c r="Q30" s="111"/>
      <c r="R30" s="90"/>
      <c r="S30" s="665">
        <v>12</v>
      </c>
      <c r="T30" s="666"/>
      <c r="U30" s="614"/>
      <c r="V30" s="90"/>
      <c r="W30" s="90"/>
      <c r="X30" s="90"/>
      <c r="Y30" s="303"/>
      <c r="Z30" s="125"/>
      <c r="AA30" s="125"/>
      <c r="AB30" s="125"/>
      <c r="AC30" s="125"/>
      <c r="AD30" s="92"/>
      <c r="AE30" s="263"/>
      <c r="AF30" s="92"/>
      <c r="AG30" s="24"/>
      <c r="AH30" s="232"/>
      <c r="AI30" s="580">
        <v>12</v>
      </c>
      <c r="AJ30" s="581"/>
      <c r="AK30" s="581"/>
      <c r="AL30" s="581"/>
      <c r="AM30" s="582"/>
      <c r="AN30" s="263"/>
      <c r="AO30" s="33"/>
      <c r="AP30" s="232"/>
      <c r="AQ30" s="34"/>
      <c r="AR30" s="34"/>
      <c r="AS30" s="232"/>
      <c r="AT30" s="612"/>
      <c r="AU30" s="33"/>
      <c r="AV30" s="746"/>
      <c r="AW30" s="772"/>
      <c r="AX30" s="34"/>
      <c r="AY30" s="232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12</v>
      </c>
      <c r="D31" s="97"/>
      <c r="E31" s="222">
        <v>12</v>
      </c>
      <c r="F31" s="222"/>
      <c r="G31" s="97"/>
      <c r="H31" s="222"/>
      <c r="I31" s="112"/>
      <c r="J31" s="99"/>
      <c r="K31" s="99"/>
      <c r="L31" s="692"/>
      <c r="M31" s="112"/>
      <c r="N31" s="112"/>
      <c r="O31" s="112"/>
      <c r="P31" s="112"/>
      <c r="Q31" s="112"/>
      <c r="R31" s="97"/>
      <c r="S31" s="690"/>
      <c r="T31" s="692"/>
      <c r="U31" s="615"/>
      <c r="V31" s="97"/>
      <c r="W31" s="97"/>
      <c r="X31" s="97"/>
      <c r="Y31" s="222"/>
      <c r="Z31" s="115"/>
      <c r="AA31" s="115"/>
      <c r="AB31" s="115"/>
      <c r="AC31" s="115"/>
      <c r="AD31" s="99"/>
      <c r="AE31" s="269"/>
      <c r="AF31" s="99"/>
      <c r="AG31" s="35"/>
      <c r="AH31" s="29"/>
      <c r="AI31" s="583">
        <v>12</v>
      </c>
      <c r="AJ31" s="584"/>
      <c r="AK31" s="584"/>
      <c r="AL31" s="584"/>
      <c r="AM31" s="688"/>
      <c r="AN31" s="269"/>
      <c r="AO31" s="30"/>
      <c r="AP31" s="29"/>
      <c r="AQ31" s="230"/>
      <c r="AR31" s="230"/>
      <c r="AS31" s="29"/>
      <c r="AT31" s="671"/>
      <c r="AU31" s="30"/>
      <c r="AV31" s="746"/>
      <c r="AW31" s="772"/>
      <c r="AX31" s="230"/>
      <c r="AY31" s="29"/>
      <c r="AZ31" s="30"/>
      <c r="BA31" s="28"/>
      <c r="BB31" s="28"/>
    </row>
    <row r="32" spans="1:99" s="23" customFormat="1" ht="15.75" x14ac:dyDescent="0.25">
      <c r="A32" s="667" t="s">
        <v>22</v>
      </c>
      <c r="B32" s="634" t="s">
        <v>85</v>
      </c>
      <c r="C32" s="90">
        <v>34</v>
      </c>
      <c r="D32" s="96"/>
      <c r="E32" s="116">
        <v>18</v>
      </c>
      <c r="F32" s="116">
        <v>16</v>
      </c>
      <c r="G32" s="96"/>
      <c r="H32" s="245"/>
      <c r="I32" s="111"/>
      <c r="J32" s="92"/>
      <c r="K32" s="92"/>
      <c r="L32" s="675"/>
      <c r="M32" s="114"/>
      <c r="N32" s="114"/>
      <c r="O32" s="114"/>
      <c r="P32" s="114"/>
      <c r="Q32" s="114"/>
      <c r="R32" s="96"/>
      <c r="S32" s="673"/>
      <c r="T32" s="675"/>
      <c r="U32" s="614"/>
      <c r="V32" s="96"/>
      <c r="W32" s="96"/>
      <c r="X32" s="96"/>
      <c r="Y32" s="245"/>
      <c r="Z32" s="125"/>
      <c r="AA32" s="125"/>
      <c r="AB32" s="125"/>
      <c r="AC32" s="125"/>
      <c r="AD32" s="92"/>
      <c r="AE32" s="267"/>
      <c r="AF32" s="92"/>
      <c r="AG32" s="46"/>
      <c r="AH32" s="43"/>
      <c r="AI32" s="580">
        <v>18</v>
      </c>
      <c r="AJ32" s="581"/>
      <c r="AK32" s="581"/>
      <c r="AL32" s="581"/>
      <c r="AM32" s="582"/>
      <c r="AN32" s="267"/>
      <c r="AO32" s="44"/>
      <c r="AP32" s="43"/>
      <c r="AQ32" s="208"/>
      <c r="AR32" s="208"/>
      <c r="AS32" s="43"/>
      <c r="AT32" s="46"/>
      <c r="AU32" s="44"/>
      <c r="AV32" s="746"/>
      <c r="AW32" s="772"/>
      <c r="AX32" s="208"/>
      <c r="AY32" s="43"/>
      <c r="AZ32" s="44"/>
      <c r="BA32" s="45"/>
      <c r="BB32" s="45"/>
    </row>
    <row r="33" spans="1:54" s="23" customFormat="1" ht="18.75" customHeight="1" x14ac:dyDescent="0.25">
      <c r="A33" s="668"/>
      <c r="B33" s="635"/>
      <c r="C33" s="96">
        <v>6</v>
      </c>
      <c r="D33" s="96"/>
      <c r="E33" s="245">
        <v>6</v>
      </c>
      <c r="F33" s="245"/>
      <c r="G33" s="96"/>
      <c r="H33" s="245"/>
      <c r="I33" s="112"/>
      <c r="J33" s="99"/>
      <c r="K33" s="99"/>
      <c r="L33" s="692"/>
      <c r="M33" s="114"/>
      <c r="N33" s="114"/>
      <c r="O33" s="114"/>
      <c r="P33" s="114"/>
      <c r="Q33" s="114"/>
      <c r="R33" s="96"/>
      <c r="S33" s="690"/>
      <c r="T33" s="692"/>
      <c r="U33" s="615"/>
      <c r="V33" s="96"/>
      <c r="W33" s="96"/>
      <c r="X33" s="96"/>
      <c r="Y33" s="245"/>
      <c r="Z33" s="115"/>
      <c r="AA33" s="115"/>
      <c r="AB33" s="115"/>
      <c r="AC33" s="115"/>
      <c r="AD33" s="99"/>
      <c r="AE33" s="269"/>
      <c r="AF33" s="99"/>
      <c r="AG33" s="46"/>
      <c r="AH33" s="43"/>
      <c r="AI33" s="583">
        <v>6</v>
      </c>
      <c r="AJ33" s="584"/>
      <c r="AK33" s="584"/>
      <c r="AL33" s="584"/>
      <c r="AM33" s="688"/>
      <c r="AN33" s="269"/>
      <c r="AO33" s="44"/>
      <c r="AP33" s="43"/>
      <c r="AQ33" s="209"/>
      <c r="AR33" s="209"/>
      <c r="AS33" s="43"/>
      <c r="AT33" s="46"/>
      <c r="AU33" s="44"/>
      <c r="AV33" s="746"/>
      <c r="AW33" s="772"/>
      <c r="AX33" s="209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>SUM(D34:F34)</f>
        <v>34</v>
      </c>
      <c r="D34" s="90">
        <v>10</v>
      </c>
      <c r="E34" s="220">
        <v>6</v>
      </c>
      <c r="F34" s="220">
        <v>18</v>
      </c>
      <c r="G34" s="90"/>
      <c r="H34" s="220"/>
      <c r="I34" s="111"/>
      <c r="J34" s="92"/>
      <c r="K34" s="92"/>
      <c r="L34" s="675"/>
      <c r="M34" s="111"/>
      <c r="N34" s="111"/>
      <c r="O34" s="111"/>
      <c r="P34" s="111"/>
      <c r="Q34" s="118"/>
      <c r="R34" s="90"/>
      <c r="S34" s="665">
        <v>10</v>
      </c>
      <c r="T34" s="666"/>
      <c r="U34" s="614"/>
      <c r="V34" s="90"/>
      <c r="W34" s="90"/>
      <c r="X34" s="90"/>
      <c r="Y34" s="303"/>
      <c r="Z34" s="125"/>
      <c r="AA34" s="125"/>
      <c r="AB34" s="125"/>
      <c r="AC34" s="125"/>
      <c r="AD34" s="92"/>
      <c r="AE34" s="270"/>
      <c r="AF34" s="111"/>
      <c r="AG34" s="232"/>
      <c r="AH34" s="232"/>
      <c r="AI34" s="580">
        <v>6</v>
      </c>
      <c r="AJ34" s="581"/>
      <c r="AK34" s="581"/>
      <c r="AL34" s="581"/>
      <c r="AM34" s="582"/>
      <c r="AN34" s="270"/>
      <c r="AO34" s="33"/>
      <c r="AP34" s="232"/>
      <c r="AQ34" s="34"/>
      <c r="AR34" s="34"/>
      <c r="AS34" s="232"/>
      <c r="AT34" s="232"/>
      <c r="AU34" s="33"/>
      <c r="AV34" s="746"/>
      <c r="AW34" s="772"/>
      <c r="AX34" s="34"/>
      <c r="AY34" s="232"/>
      <c r="AZ34" s="33"/>
      <c r="BA34" s="24"/>
      <c r="BB34" s="24"/>
    </row>
    <row r="35" spans="1:54" s="23" customFormat="1" ht="15.75" x14ac:dyDescent="0.25">
      <c r="A35" s="668"/>
      <c r="B35" s="635"/>
      <c r="C35" s="96">
        <f>SUM(D35:F35)</f>
        <v>12</v>
      </c>
      <c r="D35" s="97">
        <v>2</v>
      </c>
      <c r="E35" s="222">
        <v>10</v>
      </c>
      <c r="F35" s="222"/>
      <c r="G35" s="97"/>
      <c r="H35" s="222"/>
      <c r="I35" s="112"/>
      <c r="J35" s="99"/>
      <c r="K35" s="99"/>
      <c r="L35" s="692"/>
      <c r="M35" s="112"/>
      <c r="N35" s="112"/>
      <c r="O35" s="112"/>
      <c r="P35" s="119"/>
      <c r="Q35" s="119"/>
      <c r="R35" s="97"/>
      <c r="S35" s="663">
        <v>2</v>
      </c>
      <c r="T35" s="664"/>
      <c r="U35" s="615"/>
      <c r="V35" s="97"/>
      <c r="W35" s="97"/>
      <c r="X35" s="97"/>
      <c r="Y35" s="304"/>
      <c r="Z35" s="115"/>
      <c r="AA35" s="115"/>
      <c r="AB35" s="115"/>
      <c r="AC35" s="115"/>
      <c r="AD35" s="99"/>
      <c r="AE35" s="268"/>
      <c r="AF35" s="112"/>
      <c r="AG35" s="29"/>
      <c r="AH35" s="29"/>
      <c r="AI35" s="583">
        <v>10</v>
      </c>
      <c r="AJ35" s="584"/>
      <c r="AK35" s="584"/>
      <c r="AL35" s="584"/>
      <c r="AM35" s="688"/>
      <c r="AN35" s="268"/>
      <c r="AO35" s="30"/>
      <c r="AP35" s="29"/>
      <c r="AQ35" s="230"/>
      <c r="AR35" s="230"/>
      <c r="AS35" s="29"/>
      <c r="AT35" s="29"/>
      <c r="AU35" s="30"/>
      <c r="AV35" s="746"/>
      <c r="AW35" s="772"/>
      <c r="AX35" s="230"/>
      <c r="AY35" s="29"/>
      <c r="AZ35" s="30"/>
      <c r="BA35" s="28"/>
      <c r="BB35" s="28"/>
    </row>
    <row r="36" spans="1:54" s="23" customFormat="1" ht="15.75" x14ac:dyDescent="0.25">
      <c r="A36" s="667" t="s">
        <v>24</v>
      </c>
      <c r="B36" s="634" t="s">
        <v>87</v>
      </c>
      <c r="C36" s="90">
        <f t="shared" si="0"/>
        <v>18</v>
      </c>
      <c r="D36" s="90">
        <v>8</v>
      </c>
      <c r="E36" s="220"/>
      <c r="F36" s="220">
        <v>10</v>
      </c>
      <c r="G36" s="90"/>
      <c r="H36" s="220"/>
      <c r="I36" s="111"/>
      <c r="J36" s="92"/>
      <c r="K36" s="92"/>
      <c r="L36" s="675"/>
      <c r="M36" s="111"/>
      <c r="N36" s="111"/>
      <c r="O36" s="111"/>
      <c r="P36" s="111"/>
      <c r="Q36" s="111"/>
      <c r="R36" s="90"/>
      <c r="S36" s="265">
        <v>8</v>
      </c>
      <c r="T36" s="92"/>
      <c r="U36" s="614" t="s">
        <v>79</v>
      </c>
      <c r="V36" s="90"/>
      <c r="W36" s="90"/>
      <c r="X36" s="90"/>
      <c r="Y36" s="303"/>
      <c r="Z36" s="125"/>
      <c r="AA36" s="125"/>
      <c r="AB36" s="125"/>
      <c r="AC36" s="125"/>
      <c r="AD36" s="92"/>
      <c r="AE36" s="263"/>
      <c r="AF36" s="221"/>
      <c r="AG36" s="232"/>
      <c r="AH36" s="232"/>
      <c r="AI36" s="606"/>
      <c r="AJ36" s="607"/>
      <c r="AK36" s="607"/>
      <c r="AL36" s="607"/>
      <c r="AM36" s="604"/>
      <c r="AN36" s="263"/>
      <c r="AO36" s="33"/>
      <c r="AP36" s="232"/>
      <c r="AQ36" s="34"/>
      <c r="AR36" s="34"/>
      <c r="AS36" s="232"/>
      <c r="AT36" s="232"/>
      <c r="AU36" s="33"/>
      <c r="AV36" s="746"/>
      <c r="AW36" s="772"/>
      <c r="AX36" s="34"/>
      <c r="AY36" s="232"/>
      <c r="AZ36" s="33"/>
      <c r="BA36" s="24"/>
      <c r="BB36" s="24"/>
    </row>
    <row r="37" spans="1:54" s="23" customFormat="1" ht="13.5" customHeight="1" x14ac:dyDescent="0.25">
      <c r="A37" s="668"/>
      <c r="B37" s="635"/>
      <c r="C37" s="96">
        <f t="shared" si="0"/>
        <v>6</v>
      </c>
      <c r="D37" s="97">
        <v>6</v>
      </c>
      <c r="E37" s="222"/>
      <c r="F37" s="222"/>
      <c r="G37" s="97"/>
      <c r="H37" s="222"/>
      <c r="I37" s="112"/>
      <c r="J37" s="99"/>
      <c r="K37" s="99"/>
      <c r="L37" s="692"/>
      <c r="M37" s="112"/>
      <c r="N37" s="112"/>
      <c r="O37" s="112"/>
      <c r="P37" s="112"/>
      <c r="Q37" s="112"/>
      <c r="R37" s="97"/>
      <c r="S37" s="115"/>
      <c r="T37" s="266">
        <v>6</v>
      </c>
      <c r="U37" s="615"/>
      <c r="V37" s="97"/>
      <c r="W37" s="97"/>
      <c r="X37" s="97"/>
      <c r="Y37" s="304"/>
      <c r="Z37" s="115"/>
      <c r="AA37" s="115"/>
      <c r="AB37" s="115"/>
      <c r="AC37" s="115"/>
      <c r="AD37" s="99"/>
      <c r="AE37" s="264"/>
      <c r="AF37" s="223"/>
      <c r="AG37" s="29"/>
      <c r="AH37" s="29"/>
      <c r="AI37" s="608"/>
      <c r="AJ37" s="609"/>
      <c r="AK37" s="609"/>
      <c r="AL37" s="609"/>
      <c r="AM37" s="605"/>
      <c r="AN37" s="264"/>
      <c r="AO37" s="30"/>
      <c r="AP37" s="29"/>
      <c r="AQ37" s="234"/>
      <c r="AR37" s="230"/>
      <c r="AS37" s="29"/>
      <c r="AT37" s="29"/>
      <c r="AU37" s="30"/>
      <c r="AV37" s="746"/>
      <c r="AW37" s="772"/>
      <c r="AX37" s="230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0"/>
        <v>12</v>
      </c>
      <c r="D38" s="90">
        <v>6</v>
      </c>
      <c r="E38" s="220"/>
      <c r="F38" s="614">
        <v>6</v>
      </c>
      <c r="G38" s="90"/>
      <c r="H38" s="220"/>
      <c r="I38" s="111"/>
      <c r="J38" s="92"/>
      <c r="K38" s="92"/>
      <c r="L38" s="675"/>
      <c r="M38" s="111"/>
      <c r="N38" s="111"/>
      <c r="O38" s="111"/>
      <c r="P38" s="111"/>
      <c r="Q38" s="111"/>
      <c r="R38" s="90"/>
      <c r="S38" s="776">
        <v>6</v>
      </c>
      <c r="T38" s="777"/>
      <c r="U38" s="614" t="s">
        <v>81</v>
      </c>
      <c r="V38" s="90"/>
      <c r="W38" s="90"/>
      <c r="X38" s="90"/>
      <c r="Y38" s="303"/>
      <c r="Z38" s="125"/>
      <c r="AA38" s="125"/>
      <c r="AB38" s="125"/>
      <c r="AC38" s="125"/>
      <c r="AD38" s="92"/>
      <c r="AE38" s="263"/>
      <c r="AF38" s="221"/>
      <c r="AG38" s="232"/>
      <c r="AH38" s="232"/>
      <c r="AI38" s="606"/>
      <c r="AJ38" s="607"/>
      <c r="AK38" s="607"/>
      <c r="AL38" s="607"/>
      <c r="AM38" s="604"/>
      <c r="AN38" s="263"/>
      <c r="AO38" s="33"/>
      <c r="AP38" s="232"/>
      <c r="AQ38" s="34"/>
      <c r="AR38" s="34"/>
      <c r="AS38" s="232"/>
      <c r="AT38" s="232"/>
      <c r="AU38" s="33"/>
      <c r="AV38" s="746"/>
      <c r="AW38" s="772"/>
      <c r="AX38" s="34"/>
      <c r="AY38" s="232"/>
      <c r="AZ38" s="33"/>
      <c r="BA38" s="24"/>
      <c r="BB38" s="24"/>
    </row>
    <row r="39" spans="1:54" s="23" customFormat="1" ht="15" customHeight="1" x14ac:dyDescent="0.25">
      <c r="A39" s="668"/>
      <c r="B39" s="694"/>
      <c r="C39" s="96">
        <f t="shared" si="0"/>
        <v>4</v>
      </c>
      <c r="D39" s="97">
        <v>4</v>
      </c>
      <c r="E39" s="222"/>
      <c r="F39" s="615"/>
      <c r="G39" s="97"/>
      <c r="H39" s="222"/>
      <c r="I39" s="112"/>
      <c r="J39" s="99"/>
      <c r="K39" s="99"/>
      <c r="L39" s="692"/>
      <c r="M39" s="112"/>
      <c r="N39" s="112"/>
      <c r="O39" s="112"/>
      <c r="P39" s="112"/>
      <c r="Q39" s="112"/>
      <c r="R39" s="97"/>
      <c r="S39" s="663">
        <v>4</v>
      </c>
      <c r="T39" s="664"/>
      <c r="U39" s="615"/>
      <c r="V39" s="97"/>
      <c r="W39" s="97"/>
      <c r="X39" s="97"/>
      <c r="Y39" s="304"/>
      <c r="Z39" s="115"/>
      <c r="AA39" s="115"/>
      <c r="AB39" s="115"/>
      <c r="AC39" s="115"/>
      <c r="AD39" s="99"/>
      <c r="AE39" s="264"/>
      <c r="AF39" s="223"/>
      <c r="AG39" s="29"/>
      <c r="AH39" s="29"/>
      <c r="AI39" s="608"/>
      <c r="AJ39" s="609"/>
      <c r="AK39" s="609"/>
      <c r="AL39" s="609"/>
      <c r="AM39" s="605"/>
      <c r="AN39" s="264"/>
      <c r="AO39" s="30"/>
      <c r="AP39" s="29"/>
      <c r="AQ39" s="230"/>
      <c r="AR39" s="230"/>
      <c r="AS39" s="29"/>
      <c r="AT39" s="29"/>
      <c r="AU39" s="30"/>
      <c r="AV39" s="746"/>
      <c r="AW39" s="772"/>
      <c r="AX39" s="230"/>
      <c r="AY39" s="29"/>
      <c r="AZ39" s="30"/>
      <c r="BA39" s="28"/>
      <c r="BB39" s="28"/>
    </row>
    <row r="40" spans="1:54" s="23" customFormat="1" ht="1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111"/>
      <c r="J40" s="92"/>
      <c r="K40" s="92"/>
      <c r="L40" s="675"/>
      <c r="M40" s="111"/>
      <c r="N40" s="111"/>
      <c r="O40" s="111"/>
      <c r="P40" s="111"/>
      <c r="Q40" s="111"/>
      <c r="R40" s="123"/>
      <c r="S40" s="125"/>
      <c r="T40" s="92"/>
      <c r="U40" s="123"/>
      <c r="V40" s="123"/>
      <c r="W40" s="123"/>
      <c r="X40" s="123"/>
      <c r="Y40" s="126"/>
      <c r="Z40" s="125"/>
      <c r="AA40" s="125"/>
      <c r="AB40" s="125"/>
      <c r="AC40" s="125"/>
      <c r="AD40" s="92"/>
      <c r="AE40" s="263"/>
      <c r="AF40" s="92"/>
      <c r="AG40" s="43"/>
      <c r="AH40" s="43"/>
      <c r="AI40" s="606"/>
      <c r="AJ40" s="607"/>
      <c r="AK40" s="607"/>
      <c r="AL40" s="607"/>
      <c r="AM40" s="604"/>
      <c r="AN40" s="263"/>
      <c r="AO40" s="44"/>
      <c r="AP40" s="43"/>
      <c r="AQ40" s="34"/>
      <c r="AR40" s="34"/>
      <c r="AS40" s="43"/>
      <c r="AT40" s="43"/>
      <c r="AU40" s="44"/>
      <c r="AV40" s="746"/>
      <c r="AW40" s="772"/>
      <c r="AX40" s="34"/>
      <c r="AY40" s="43"/>
      <c r="AZ40" s="44"/>
      <c r="BA40" s="45"/>
      <c r="BB40" s="45"/>
    </row>
    <row r="41" spans="1:54" s="23" customFormat="1" ht="15" customHeight="1" x14ac:dyDescent="0.25">
      <c r="A41" s="273"/>
      <c r="B41" s="635"/>
      <c r="C41" s="97">
        <v>10</v>
      </c>
      <c r="D41" s="97"/>
      <c r="E41" s="97">
        <v>10</v>
      </c>
      <c r="F41" s="97"/>
      <c r="G41" s="97"/>
      <c r="H41" s="222"/>
      <c r="I41" s="112"/>
      <c r="J41" s="99"/>
      <c r="K41" s="99"/>
      <c r="L41" s="692"/>
      <c r="M41" s="112"/>
      <c r="N41" s="112"/>
      <c r="O41" s="112"/>
      <c r="P41" s="112"/>
      <c r="Q41" s="112"/>
      <c r="R41" s="97"/>
      <c r="S41" s="115"/>
      <c r="T41" s="99"/>
      <c r="U41" s="97"/>
      <c r="V41" s="97"/>
      <c r="W41" s="97"/>
      <c r="X41" s="97"/>
      <c r="Y41" s="304"/>
      <c r="Z41" s="115"/>
      <c r="AA41" s="115"/>
      <c r="AB41" s="115"/>
      <c r="AC41" s="115"/>
      <c r="AD41" s="99"/>
      <c r="AE41" s="264"/>
      <c r="AF41" s="99"/>
      <c r="AG41" s="43"/>
      <c r="AH41" s="43"/>
      <c r="AI41" s="583">
        <v>10</v>
      </c>
      <c r="AJ41" s="584"/>
      <c r="AK41" s="584"/>
      <c r="AL41" s="584"/>
      <c r="AM41" s="688"/>
      <c r="AN41" s="264"/>
      <c r="AO41" s="44"/>
      <c r="AP41" s="43"/>
      <c r="AQ41" s="230"/>
      <c r="AR41" s="209"/>
      <c r="AS41" s="43"/>
      <c r="AT41" s="43"/>
      <c r="AU41" s="44"/>
      <c r="AV41" s="746"/>
      <c r="AW41" s="772"/>
      <c r="AX41" s="209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16</v>
      </c>
      <c r="D42" s="90"/>
      <c r="E42" s="220"/>
      <c r="F42" s="220">
        <v>16</v>
      </c>
      <c r="G42" s="90"/>
      <c r="H42" s="220"/>
      <c r="I42" s="111"/>
      <c r="J42" s="92"/>
      <c r="K42" s="92"/>
      <c r="L42" s="675"/>
      <c r="M42" s="111"/>
      <c r="N42" s="111"/>
      <c r="O42" s="111"/>
      <c r="P42" s="111"/>
      <c r="Q42" s="111"/>
      <c r="R42" s="90"/>
      <c r="S42" s="125"/>
      <c r="T42" s="92"/>
      <c r="U42" s="90"/>
      <c r="V42" s="90"/>
      <c r="W42" s="90"/>
      <c r="X42" s="90"/>
      <c r="Y42" s="303"/>
      <c r="Z42" s="326"/>
      <c r="AA42" s="326"/>
      <c r="AB42" s="326"/>
      <c r="AC42" s="326"/>
      <c r="AD42" s="327"/>
      <c r="AE42" s="263"/>
      <c r="AF42" s="92"/>
      <c r="AG42" s="232"/>
      <c r="AH42" s="232"/>
      <c r="AI42" s="606"/>
      <c r="AJ42" s="607"/>
      <c r="AK42" s="607"/>
      <c r="AL42" s="607"/>
      <c r="AM42" s="604"/>
      <c r="AN42" s="263"/>
      <c r="AO42" s="33"/>
      <c r="AP42" s="232"/>
      <c r="AQ42" s="34"/>
      <c r="AR42" s="34"/>
      <c r="AS42" s="232"/>
      <c r="AT42" s="232"/>
      <c r="AU42" s="33"/>
      <c r="AV42" s="746"/>
      <c r="AW42" s="772"/>
      <c r="AX42" s="34"/>
      <c r="AY42" s="232"/>
      <c r="AZ42" s="33"/>
      <c r="BA42" s="24"/>
      <c r="BB42" s="24"/>
    </row>
    <row r="43" spans="1:54" s="23" customFormat="1" ht="15.75" x14ac:dyDescent="0.25">
      <c r="A43" s="668"/>
      <c r="B43" s="635"/>
      <c r="C43" s="96">
        <f t="shared" si="0"/>
        <v>24</v>
      </c>
      <c r="D43" s="97">
        <v>4</v>
      </c>
      <c r="E43" s="222">
        <v>20</v>
      </c>
      <c r="F43" s="222"/>
      <c r="G43" s="97"/>
      <c r="H43" s="222"/>
      <c r="I43" s="112"/>
      <c r="J43" s="99"/>
      <c r="K43" s="99"/>
      <c r="L43" s="692"/>
      <c r="M43" s="112"/>
      <c r="N43" s="112"/>
      <c r="O43" s="112"/>
      <c r="P43" s="119"/>
      <c r="Q43" s="119"/>
      <c r="R43" s="97"/>
      <c r="S43" s="663">
        <v>4</v>
      </c>
      <c r="T43" s="664"/>
      <c r="U43" s="97"/>
      <c r="V43" s="97"/>
      <c r="W43" s="97"/>
      <c r="X43" s="97"/>
      <c r="Y43" s="304"/>
      <c r="Z43" s="115"/>
      <c r="AA43" s="115"/>
      <c r="AB43" s="115"/>
      <c r="AC43" s="115"/>
      <c r="AD43" s="99"/>
      <c r="AE43" s="264"/>
      <c r="AF43" s="99"/>
      <c r="AG43" s="29"/>
      <c r="AH43" s="29"/>
      <c r="AI43" s="583">
        <v>20</v>
      </c>
      <c r="AJ43" s="584"/>
      <c r="AK43" s="584"/>
      <c r="AL43" s="584"/>
      <c r="AM43" s="688"/>
      <c r="AN43" s="264"/>
      <c r="AO43" s="30"/>
      <c r="AP43" s="29"/>
      <c r="AQ43" s="234"/>
      <c r="AR43" s="230"/>
      <c r="AS43" s="29"/>
      <c r="AT43" s="29"/>
      <c r="AU43" s="30"/>
      <c r="AV43" s="746"/>
      <c r="AW43" s="772"/>
      <c r="AX43" s="230"/>
      <c r="AY43" s="29"/>
      <c r="AZ43" s="30"/>
      <c r="BA43" s="28"/>
      <c r="BB43" s="28"/>
    </row>
    <row r="44" spans="1:54" s="23" customFormat="1" ht="15.75" customHeight="1" x14ac:dyDescent="0.25">
      <c r="A44" s="667" t="s">
        <v>28</v>
      </c>
      <c r="B44" s="634" t="s">
        <v>91</v>
      </c>
      <c r="C44" s="90">
        <f>SUM(D44:F44)</f>
        <v>60</v>
      </c>
      <c r="D44" s="90">
        <v>12</v>
      </c>
      <c r="E44" s="220">
        <v>22</v>
      </c>
      <c r="F44" s="220">
        <v>26</v>
      </c>
      <c r="G44" s="90"/>
      <c r="H44" s="220"/>
      <c r="I44" s="111"/>
      <c r="J44" s="92"/>
      <c r="K44" s="92"/>
      <c r="L44" s="675"/>
      <c r="M44" s="111"/>
      <c r="N44" s="111"/>
      <c r="O44" s="111"/>
      <c r="P44" s="111"/>
      <c r="Q44" s="111"/>
      <c r="R44" s="90"/>
      <c r="S44" s="665">
        <v>12</v>
      </c>
      <c r="T44" s="666"/>
      <c r="U44" s="90"/>
      <c r="V44" s="90"/>
      <c r="W44" s="90"/>
      <c r="X44" s="90"/>
      <c r="Y44" s="303"/>
      <c r="Z44" s="125"/>
      <c r="AA44" s="125"/>
      <c r="AB44" s="125"/>
      <c r="AC44" s="125"/>
      <c r="AD44" s="92"/>
      <c r="AE44" s="263"/>
      <c r="AF44" s="92"/>
      <c r="AG44" s="232"/>
      <c r="AH44" s="232"/>
      <c r="AI44" s="580">
        <v>22</v>
      </c>
      <c r="AJ44" s="581"/>
      <c r="AK44" s="581"/>
      <c r="AL44" s="581"/>
      <c r="AM44" s="582"/>
      <c r="AN44" s="263"/>
      <c r="AO44" s="33"/>
      <c r="AP44" s="232"/>
      <c r="AQ44" s="34"/>
      <c r="AR44" s="34"/>
      <c r="AS44" s="232"/>
      <c r="AT44" s="232"/>
      <c r="AU44" s="33"/>
      <c r="AV44" s="746"/>
      <c r="AW44" s="772"/>
      <c r="AX44" s="34"/>
      <c r="AY44" s="232"/>
      <c r="AZ44" s="33"/>
      <c r="BA44" s="24"/>
      <c r="BB44" s="24"/>
    </row>
    <row r="45" spans="1:54" s="23" customFormat="1" ht="14.25" customHeight="1" x14ac:dyDescent="0.25">
      <c r="A45" s="668"/>
      <c r="B45" s="635"/>
      <c r="C45" s="96">
        <f t="shared" si="0"/>
        <v>18</v>
      </c>
      <c r="D45" s="97">
        <v>10</v>
      </c>
      <c r="E45" s="222">
        <v>8</v>
      </c>
      <c r="F45" s="222"/>
      <c r="G45" s="97"/>
      <c r="H45" s="222"/>
      <c r="I45" s="112"/>
      <c r="J45" s="99"/>
      <c r="K45" s="99"/>
      <c r="L45" s="692"/>
      <c r="M45" s="112"/>
      <c r="N45" s="112"/>
      <c r="O45" s="112"/>
      <c r="P45" s="112"/>
      <c r="Q45" s="112"/>
      <c r="R45" s="97"/>
      <c r="S45" s="663">
        <v>10</v>
      </c>
      <c r="T45" s="664"/>
      <c r="U45" s="97"/>
      <c r="V45" s="97"/>
      <c r="W45" s="97"/>
      <c r="X45" s="97"/>
      <c r="Y45" s="304"/>
      <c r="Z45" s="115"/>
      <c r="AA45" s="115"/>
      <c r="AB45" s="115"/>
      <c r="AC45" s="115"/>
      <c r="AD45" s="99"/>
      <c r="AE45" s="264"/>
      <c r="AF45" s="99"/>
      <c r="AG45" s="29"/>
      <c r="AH45" s="29"/>
      <c r="AI45" s="583">
        <v>8</v>
      </c>
      <c r="AJ45" s="584"/>
      <c r="AK45" s="584"/>
      <c r="AL45" s="584"/>
      <c r="AM45" s="688"/>
      <c r="AN45" s="264"/>
      <c r="AO45" s="30"/>
      <c r="AP45" s="29"/>
      <c r="AQ45" s="234"/>
      <c r="AR45" s="230"/>
      <c r="AS45" s="29"/>
      <c r="AT45" s="29"/>
      <c r="AU45" s="30"/>
      <c r="AV45" s="746"/>
      <c r="AW45" s="772"/>
      <c r="AX45" s="230"/>
      <c r="AY45" s="29"/>
      <c r="AZ45" s="30"/>
      <c r="BA45" s="28"/>
      <c r="BB45" s="28"/>
    </row>
    <row r="46" spans="1:54" s="23" customFormat="1" ht="15.75" customHeight="1" x14ac:dyDescent="0.25">
      <c r="A46" s="667" t="s">
        <v>29</v>
      </c>
      <c r="B46" s="634" t="s">
        <v>92</v>
      </c>
      <c r="C46" s="90">
        <f>SUM(D46:F46)</f>
        <v>56</v>
      </c>
      <c r="D46" s="90">
        <v>10</v>
      </c>
      <c r="E46" s="220">
        <v>20</v>
      </c>
      <c r="F46" s="220">
        <v>26</v>
      </c>
      <c r="G46" s="90"/>
      <c r="H46" s="220"/>
      <c r="I46" s="111"/>
      <c r="J46" s="92"/>
      <c r="K46" s="92"/>
      <c r="L46" s="675"/>
      <c r="M46" s="111"/>
      <c r="N46" s="111"/>
      <c r="O46" s="111"/>
      <c r="P46" s="111"/>
      <c r="Q46" s="111"/>
      <c r="R46" s="90"/>
      <c r="S46" s="665">
        <v>10</v>
      </c>
      <c r="T46" s="666"/>
      <c r="U46" s="90"/>
      <c r="V46" s="90"/>
      <c r="W46" s="90"/>
      <c r="X46" s="90"/>
      <c r="Y46" s="303"/>
      <c r="Z46" s="125"/>
      <c r="AA46" s="125"/>
      <c r="AB46" s="125"/>
      <c r="AC46" s="125"/>
      <c r="AD46" s="92"/>
      <c r="AE46" s="263"/>
      <c r="AF46" s="92"/>
      <c r="AG46" s="232"/>
      <c r="AH46" s="232"/>
      <c r="AI46" s="580">
        <v>20</v>
      </c>
      <c r="AJ46" s="581"/>
      <c r="AK46" s="581"/>
      <c r="AL46" s="581"/>
      <c r="AM46" s="582"/>
      <c r="AN46" s="263"/>
      <c r="AO46" s="33"/>
      <c r="AP46" s="232"/>
      <c r="AQ46" s="34"/>
      <c r="AR46" s="34"/>
      <c r="AS46" s="232"/>
      <c r="AT46" s="232"/>
      <c r="AU46" s="33"/>
      <c r="AV46" s="746"/>
      <c r="AW46" s="772"/>
      <c r="AX46" s="34"/>
      <c r="AY46" s="232"/>
      <c r="BA46" s="24"/>
      <c r="BB46" s="24"/>
    </row>
    <row r="47" spans="1:54" s="23" customFormat="1" ht="17.25" customHeight="1" x14ac:dyDescent="0.25">
      <c r="A47" s="668"/>
      <c r="B47" s="635"/>
      <c r="C47" s="97">
        <f t="shared" si="0"/>
        <v>22</v>
      </c>
      <c r="D47" s="97">
        <v>10</v>
      </c>
      <c r="E47" s="222">
        <v>12</v>
      </c>
      <c r="F47" s="222"/>
      <c r="G47" s="97"/>
      <c r="H47" s="222"/>
      <c r="I47" s="112"/>
      <c r="J47" s="99"/>
      <c r="K47" s="99"/>
      <c r="L47" s="692"/>
      <c r="M47" s="112"/>
      <c r="N47" s="112"/>
      <c r="O47" s="112"/>
      <c r="P47" s="112"/>
      <c r="Q47" s="112"/>
      <c r="R47" s="97"/>
      <c r="S47" s="663">
        <v>10</v>
      </c>
      <c r="T47" s="664"/>
      <c r="U47" s="97"/>
      <c r="V47" s="97"/>
      <c r="W47" s="97"/>
      <c r="X47" s="97"/>
      <c r="Y47" s="304"/>
      <c r="Z47" s="115"/>
      <c r="AA47" s="115"/>
      <c r="AB47" s="115"/>
      <c r="AC47" s="115"/>
      <c r="AD47" s="99"/>
      <c r="AE47" s="264"/>
      <c r="AF47" s="99"/>
      <c r="AG47" s="29"/>
      <c r="AH47" s="29"/>
      <c r="AI47" s="583">
        <v>12</v>
      </c>
      <c r="AJ47" s="584"/>
      <c r="AK47" s="584"/>
      <c r="AL47" s="584"/>
      <c r="AM47" s="688"/>
      <c r="AN47" s="264"/>
      <c r="AO47" s="30"/>
      <c r="AP47" s="29"/>
      <c r="AQ47" s="230"/>
      <c r="AR47" s="230"/>
      <c r="AS47" s="29"/>
      <c r="AT47" s="29"/>
      <c r="AU47" s="30"/>
      <c r="AV47" s="746"/>
      <c r="AW47" s="772"/>
      <c r="AX47" s="230"/>
      <c r="AY47" s="29"/>
      <c r="AZ47" s="49"/>
      <c r="BA47" s="28"/>
      <c r="BB47" s="28"/>
    </row>
    <row r="48" spans="1:54" s="23" customFormat="1" ht="17.25" customHeight="1" x14ac:dyDescent="0.25">
      <c r="A48" s="273" t="s">
        <v>30</v>
      </c>
      <c r="B48" s="634" t="s">
        <v>93</v>
      </c>
      <c r="C48" s="124">
        <f>SUM(D48:F48)</f>
        <v>16</v>
      </c>
      <c r="D48" s="96"/>
      <c r="E48" s="116">
        <v>8</v>
      </c>
      <c r="F48" s="116">
        <v>8</v>
      </c>
      <c r="G48" s="96"/>
      <c r="H48" s="245"/>
      <c r="I48" s="96"/>
      <c r="J48" s="247"/>
      <c r="K48" s="247"/>
      <c r="L48" s="675"/>
      <c r="M48" s="114"/>
      <c r="N48" s="114"/>
      <c r="O48" s="114"/>
      <c r="P48" s="114"/>
      <c r="Q48" s="114"/>
      <c r="R48" s="96"/>
      <c r="S48" s="125"/>
      <c r="T48" s="92"/>
      <c r="U48" s="96"/>
      <c r="V48" s="96"/>
      <c r="W48" s="96"/>
      <c r="X48" s="96"/>
      <c r="Y48" s="245"/>
      <c r="Z48" s="125"/>
      <c r="AA48" s="125"/>
      <c r="AB48" s="125"/>
      <c r="AC48" s="125"/>
      <c r="AD48" s="92"/>
      <c r="AE48" s="263"/>
      <c r="AF48" s="92"/>
      <c r="AG48" s="43"/>
      <c r="AH48" s="43"/>
      <c r="AI48" s="580">
        <v>8</v>
      </c>
      <c r="AJ48" s="581"/>
      <c r="AK48" s="581"/>
      <c r="AL48" s="581"/>
      <c r="AM48" s="582"/>
      <c r="AN48" s="263"/>
      <c r="AO48" s="44"/>
      <c r="AP48" s="43"/>
      <c r="AQ48" s="34"/>
      <c r="AR48" s="34"/>
      <c r="AS48" s="43"/>
      <c r="AT48" s="43"/>
      <c r="AU48" s="44"/>
      <c r="AV48" s="746"/>
      <c r="AW48" s="772"/>
      <c r="AX48" s="34"/>
      <c r="AY48" s="43"/>
      <c r="BA48" s="45"/>
      <c r="BB48" s="45"/>
    </row>
    <row r="49" spans="1:54" s="23" customFormat="1" ht="17.25" customHeight="1" x14ac:dyDescent="0.25">
      <c r="A49" s="273"/>
      <c r="B49" s="635"/>
      <c r="C49" s="96">
        <f>SUM(D49:F49)</f>
        <v>4</v>
      </c>
      <c r="D49" s="96"/>
      <c r="E49" s="245">
        <v>4</v>
      </c>
      <c r="F49" s="245"/>
      <c r="G49" s="96"/>
      <c r="H49" s="245"/>
      <c r="I49" s="96"/>
      <c r="J49" s="247"/>
      <c r="K49" s="247"/>
      <c r="L49" s="692"/>
      <c r="M49" s="114"/>
      <c r="N49" s="114"/>
      <c r="O49" s="114"/>
      <c r="P49" s="114"/>
      <c r="Q49" s="114"/>
      <c r="R49" s="96"/>
      <c r="S49" s="115"/>
      <c r="T49" s="99"/>
      <c r="U49" s="96"/>
      <c r="V49" s="96"/>
      <c r="W49" s="96"/>
      <c r="X49" s="96"/>
      <c r="Y49" s="245"/>
      <c r="Z49" s="115"/>
      <c r="AA49" s="115"/>
      <c r="AB49" s="115"/>
      <c r="AC49" s="115"/>
      <c r="AD49" s="99"/>
      <c r="AE49" s="264"/>
      <c r="AF49" s="99"/>
      <c r="AG49" s="29"/>
      <c r="AH49" s="29"/>
      <c r="AI49" s="583">
        <v>4</v>
      </c>
      <c r="AJ49" s="584"/>
      <c r="AK49" s="584"/>
      <c r="AL49" s="584"/>
      <c r="AM49" s="688"/>
      <c r="AN49" s="264"/>
      <c r="AO49" s="30"/>
      <c r="AP49" s="29"/>
      <c r="AQ49" s="230"/>
      <c r="AR49" s="230"/>
      <c r="AS49" s="29"/>
      <c r="AT49" s="29"/>
      <c r="AU49" s="30"/>
      <c r="AV49" s="746"/>
      <c r="AW49" s="772"/>
      <c r="AX49" s="230"/>
      <c r="AY49" s="29"/>
      <c r="AZ49" s="50"/>
      <c r="BA49" s="28"/>
      <c r="BB49" s="28"/>
    </row>
    <row r="50" spans="1:54" s="23" customFormat="1" ht="15.75" customHeight="1" x14ac:dyDescent="0.25">
      <c r="A50" s="667" t="s">
        <v>31</v>
      </c>
      <c r="B50" s="627" t="s">
        <v>96</v>
      </c>
      <c r="C50" s="232">
        <f>SUM(D50:F50)</f>
        <v>60</v>
      </c>
      <c r="D50" s="51"/>
      <c r="E50" s="235">
        <v>20</v>
      </c>
      <c r="F50" s="235">
        <v>40</v>
      </c>
      <c r="G50" s="51"/>
      <c r="H50" s="80"/>
      <c r="I50" s="24"/>
      <c r="J50" s="38"/>
      <c r="K50" s="38"/>
      <c r="L50" s="604"/>
      <c r="M50" s="24"/>
      <c r="N50" s="24"/>
      <c r="O50" s="24"/>
      <c r="P50" s="24"/>
      <c r="Q50" s="24"/>
      <c r="R50" s="51"/>
      <c r="S50" s="606"/>
      <c r="T50" s="604"/>
      <c r="U50" s="51"/>
      <c r="V50" s="51"/>
      <c r="W50" s="51"/>
      <c r="X50" s="51"/>
      <c r="Y50" s="80"/>
      <c r="Z50" s="307"/>
      <c r="AA50" s="307"/>
      <c r="AB50" s="307"/>
      <c r="AC50" s="307"/>
      <c r="AD50" s="38"/>
      <c r="AE50" s="51"/>
      <c r="AF50" s="244"/>
      <c r="AG50" s="51"/>
      <c r="AH50" s="51"/>
      <c r="AI50" s="580">
        <v>20</v>
      </c>
      <c r="AJ50" s="581"/>
      <c r="AK50" s="581"/>
      <c r="AL50" s="581"/>
      <c r="AM50" s="582"/>
      <c r="AN50" s="51"/>
      <c r="AO50" s="33"/>
      <c r="AP50" s="51"/>
      <c r="AQ50" s="229"/>
      <c r="AR50" s="229"/>
      <c r="AS50" s="51"/>
      <c r="AT50" s="51"/>
      <c r="AU50" s="33"/>
      <c r="AV50" s="746"/>
      <c r="AW50" s="772"/>
      <c r="AX50" s="229"/>
      <c r="AY50" s="51"/>
      <c r="AZ50" s="56"/>
      <c r="BA50" s="24"/>
      <c r="BB50" s="24"/>
    </row>
    <row r="51" spans="1:54" s="23" customFormat="1" ht="16.5" customHeight="1" x14ac:dyDescent="0.25">
      <c r="A51" s="668"/>
      <c r="B51" s="628"/>
      <c r="C51" s="29">
        <f>SUM(D51:F51)</f>
        <v>10</v>
      </c>
      <c r="D51" s="29"/>
      <c r="E51" s="234">
        <v>10</v>
      </c>
      <c r="F51" s="234"/>
      <c r="G51" s="29"/>
      <c r="H51" s="234"/>
      <c r="I51" s="28"/>
      <c r="J51" s="40"/>
      <c r="K51" s="40"/>
      <c r="L51" s="605"/>
      <c r="M51" s="28"/>
      <c r="N51" s="28"/>
      <c r="O51" s="28"/>
      <c r="P51" s="28"/>
      <c r="Q51" s="28"/>
      <c r="R51" s="29"/>
      <c r="S51" s="608"/>
      <c r="T51" s="605"/>
      <c r="U51" s="29"/>
      <c r="V51" s="29"/>
      <c r="W51" s="29"/>
      <c r="X51" s="29"/>
      <c r="Y51" s="306"/>
      <c r="Z51" s="309"/>
      <c r="AA51" s="309"/>
      <c r="AB51" s="309"/>
      <c r="AC51" s="309"/>
      <c r="AD51" s="40"/>
      <c r="AE51" s="29"/>
      <c r="AF51" s="244"/>
      <c r="AG51" s="29"/>
      <c r="AH51" s="29"/>
      <c r="AI51" s="583">
        <v>10</v>
      </c>
      <c r="AJ51" s="584"/>
      <c r="AK51" s="584"/>
      <c r="AL51" s="584"/>
      <c r="AM51" s="688"/>
      <c r="AN51" s="29"/>
      <c r="AO51" s="30"/>
      <c r="AP51" s="29"/>
      <c r="AQ51" s="34"/>
      <c r="AR51" s="34"/>
      <c r="AS51" s="43"/>
      <c r="AT51" s="43"/>
      <c r="AU51" s="44"/>
      <c r="AV51" s="746"/>
      <c r="AW51" s="772"/>
      <c r="AX51" s="230"/>
      <c r="AY51" s="29"/>
      <c r="AZ51" s="50"/>
      <c r="BA51" s="28"/>
      <c r="BB51" s="28"/>
    </row>
    <row r="52" spans="1:54" s="23" customFormat="1" ht="16.5" customHeight="1" x14ac:dyDescent="0.25">
      <c r="A52" s="667" t="s">
        <v>32</v>
      </c>
      <c r="B52" s="627" t="s">
        <v>105</v>
      </c>
      <c r="C52" s="51"/>
      <c r="D52" s="51"/>
      <c r="E52" s="80"/>
      <c r="F52" s="80"/>
      <c r="G52" s="51"/>
      <c r="H52" s="80"/>
      <c r="I52" s="259"/>
      <c r="J52" s="257"/>
      <c r="K52" s="257"/>
      <c r="L52" s="257"/>
      <c r="M52" s="24"/>
      <c r="N52" s="24"/>
      <c r="O52" s="24"/>
      <c r="P52" s="24"/>
      <c r="Q52" s="24"/>
      <c r="R52" s="43"/>
      <c r="S52" s="606"/>
      <c r="T52" s="604"/>
      <c r="U52" s="43"/>
      <c r="V52" s="43"/>
      <c r="W52" s="43"/>
      <c r="X52" s="43"/>
      <c r="Y52" s="312"/>
      <c r="Z52" s="307"/>
      <c r="AA52" s="307"/>
      <c r="AB52" s="307"/>
      <c r="AC52" s="307"/>
      <c r="AD52" s="38"/>
      <c r="AE52" s="281"/>
      <c r="AF52" s="208"/>
      <c r="AG52" s="43"/>
      <c r="AH52" s="43"/>
      <c r="AI52" s="606"/>
      <c r="AJ52" s="607"/>
      <c r="AK52" s="607"/>
      <c r="AL52" s="607"/>
      <c r="AM52" s="604"/>
      <c r="AN52" s="281"/>
      <c r="AO52" s="44"/>
      <c r="AP52" s="242"/>
      <c r="AQ52" s="238"/>
      <c r="AR52" s="238"/>
      <c r="AS52" s="238"/>
      <c r="AT52" s="238"/>
      <c r="AU52" s="238"/>
      <c r="AV52" s="748"/>
      <c r="AW52" s="773"/>
      <c r="AX52" s="373"/>
      <c r="AY52" s="239"/>
      <c r="AZ52" s="239"/>
      <c r="BA52" s="239"/>
      <c r="BB52" s="38"/>
    </row>
    <row r="53" spans="1:54" s="23" customFormat="1" ht="18.75" customHeight="1" x14ac:dyDescent="0.25">
      <c r="A53" s="668"/>
      <c r="B53" s="628"/>
      <c r="C53" s="43"/>
      <c r="D53" s="43"/>
      <c r="E53" s="242">
        <v>72</v>
      </c>
      <c r="F53" s="242"/>
      <c r="G53" s="43"/>
      <c r="H53" s="242"/>
      <c r="I53" s="281"/>
      <c r="J53" s="61"/>
      <c r="K53" s="61"/>
      <c r="L53" s="61"/>
      <c r="M53" s="45"/>
      <c r="N53" s="45"/>
      <c r="O53" s="45"/>
      <c r="P53" s="45"/>
      <c r="Q53" s="45"/>
      <c r="R53" s="43"/>
      <c r="S53" s="608"/>
      <c r="T53" s="605"/>
      <c r="U53" s="43"/>
      <c r="V53" s="43"/>
      <c r="W53" s="43"/>
      <c r="X53" s="43"/>
      <c r="Y53" s="312"/>
      <c r="Z53" s="309"/>
      <c r="AA53" s="309"/>
      <c r="AB53" s="309"/>
      <c r="AC53" s="309"/>
      <c r="AD53" s="40"/>
      <c r="AE53" s="281"/>
      <c r="AF53" s="61"/>
      <c r="AG53" s="43"/>
      <c r="AH53" s="43"/>
      <c r="AI53" s="583">
        <v>72</v>
      </c>
      <c r="AJ53" s="584"/>
      <c r="AK53" s="584"/>
      <c r="AL53" s="584"/>
      <c r="AM53" s="688"/>
      <c r="AN53" s="281"/>
      <c r="AO53" s="44"/>
      <c r="AP53" s="242"/>
      <c r="AQ53" s="240"/>
      <c r="AR53" s="240"/>
      <c r="AS53" s="240"/>
      <c r="AT53" s="240"/>
      <c r="AU53" s="240"/>
      <c r="AV53" s="588" t="s">
        <v>100</v>
      </c>
      <c r="AW53" s="589"/>
      <c r="AX53" s="589"/>
      <c r="AY53" s="589"/>
      <c r="AZ53" s="589"/>
      <c r="BA53" s="589"/>
      <c r="BB53" s="590"/>
    </row>
    <row r="54" spans="1:54" s="23" customFormat="1" ht="18.75" customHeight="1" x14ac:dyDescent="0.25">
      <c r="A54" s="578"/>
      <c r="B54" s="616" t="s">
        <v>99</v>
      </c>
      <c r="C54" s="232">
        <f>SUM(C24,C26,C28,C30,C32,C34,C36,C38,C40,C42,C44,C46,C48,C50)</f>
        <v>426</v>
      </c>
      <c r="D54" s="232">
        <f>SUM(D24,D26,D28,D30,D34,D36,D38,D44,D46)</f>
        <v>80</v>
      </c>
      <c r="E54" s="235">
        <f>SUM(E30,E32,E34,E44,E46,E48,E50)</f>
        <v>106</v>
      </c>
      <c r="F54" s="235">
        <f>SUM(F24:F51)</f>
        <v>240</v>
      </c>
      <c r="G54" s="232"/>
      <c r="H54" s="235"/>
      <c r="I54" s="24"/>
      <c r="J54" s="38"/>
      <c r="K54" s="38"/>
      <c r="L54" s="38"/>
      <c r="M54" s="24"/>
      <c r="N54" s="24"/>
      <c r="O54" s="24"/>
      <c r="P54" s="24"/>
      <c r="Q54" s="24"/>
      <c r="R54" s="232"/>
      <c r="S54" s="580">
        <f>SUM(S24,S26,S28,S30,S34,S36,S38,S44,S46)</f>
        <v>80</v>
      </c>
      <c r="T54" s="582"/>
      <c r="U54" s="38"/>
      <c r="V54" s="232"/>
      <c r="W54" s="232"/>
      <c r="X54" s="232"/>
      <c r="Y54" s="301"/>
      <c r="Z54" s="307"/>
      <c r="AA54" s="307"/>
      <c r="AB54" s="307"/>
      <c r="AC54" s="307"/>
      <c r="AD54" s="38"/>
      <c r="AE54" s="271"/>
      <c r="AF54" s="227"/>
      <c r="AG54" s="232"/>
      <c r="AH54" s="232"/>
      <c r="AI54" s="580">
        <f>SUM(AI30,AI32,AI34,AI44,AI46,AI48,AI50)</f>
        <v>106</v>
      </c>
      <c r="AJ54" s="581"/>
      <c r="AK54" s="581"/>
      <c r="AL54" s="581"/>
      <c r="AM54" s="582"/>
      <c r="AN54" s="612"/>
      <c r="AO54" s="624"/>
      <c r="AP54" s="612"/>
      <c r="AQ54" s="24"/>
      <c r="AR54" s="38"/>
      <c r="AS54" s="38"/>
      <c r="AT54" s="38"/>
      <c r="AU54" s="38"/>
      <c r="AV54" s="581" t="s">
        <v>101</v>
      </c>
      <c r="AW54" s="581"/>
      <c r="AX54" s="581"/>
      <c r="AY54" s="581"/>
      <c r="AZ54" s="581"/>
      <c r="BA54" s="581"/>
      <c r="BB54" s="582"/>
    </row>
    <row r="55" spans="1:54" s="23" customFormat="1" ht="18" customHeight="1" x14ac:dyDescent="0.25">
      <c r="A55" s="579"/>
      <c r="B55" s="617"/>
      <c r="C55" s="43">
        <f>SUM(C25,C27,C29,C31,C33,C35,C37,C39,C41,C43,C45,C47,C49,C51)</f>
        <v>144</v>
      </c>
      <c r="D55" s="29">
        <f>SUM(D25,D27,D29,D35,D37,D39,D43,D45,D47)</f>
        <v>52</v>
      </c>
      <c r="E55" s="234">
        <f>SUM(E31,E33,E35,E41,E43,E45,E47,E49,E51,E53)</f>
        <v>164</v>
      </c>
      <c r="F55" s="234"/>
      <c r="G55" s="29"/>
      <c r="H55" s="234"/>
      <c r="I55" s="28"/>
      <c r="J55" s="40"/>
      <c r="K55" s="40"/>
      <c r="L55" s="40"/>
      <c r="M55" s="28"/>
      <c r="N55" s="28"/>
      <c r="O55" s="28"/>
      <c r="P55" s="28"/>
      <c r="Q55" s="28"/>
      <c r="R55" s="29"/>
      <c r="S55" s="583">
        <f>SUM(S25,S27,S29,S35,T37,S39,S43,S45,S47)</f>
        <v>52</v>
      </c>
      <c r="T55" s="688"/>
      <c r="U55" s="260"/>
      <c r="V55" s="29"/>
      <c r="W55" s="29"/>
      <c r="X55" s="29"/>
      <c r="Y55" s="306"/>
      <c r="Z55" s="309"/>
      <c r="AA55" s="309"/>
      <c r="AB55" s="309"/>
      <c r="AC55" s="309"/>
      <c r="AD55" s="40"/>
      <c r="AE55" s="29"/>
      <c r="AF55" s="228"/>
      <c r="AG55" s="29"/>
      <c r="AH55" s="29"/>
      <c r="AI55" s="583">
        <f>SUM(AI31,AI33,AI35,AI41,AI43,AI45,AI47,AI49,AI51,AI53)</f>
        <v>164</v>
      </c>
      <c r="AJ55" s="584"/>
      <c r="AK55" s="584"/>
      <c r="AL55" s="584"/>
      <c r="AM55" s="688"/>
      <c r="AN55" s="613"/>
      <c r="AO55" s="625"/>
      <c r="AP55" s="613"/>
      <c r="AQ55" s="28"/>
      <c r="AR55" s="40"/>
      <c r="AS55" s="40"/>
      <c r="AT55" s="40"/>
      <c r="AU55" s="40"/>
      <c r="AV55" s="588" t="s">
        <v>102</v>
      </c>
      <c r="AW55" s="589"/>
      <c r="AX55" s="589"/>
      <c r="AY55" s="589"/>
      <c r="AZ55" s="589"/>
      <c r="BA55" s="589"/>
      <c r="BB55" s="590"/>
    </row>
    <row r="56" spans="1:54" s="23" customFormat="1" ht="22.5" customHeight="1" x14ac:dyDescent="0.25">
      <c r="A56" s="578"/>
      <c r="B56" s="616"/>
      <c r="C56" s="232"/>
      <c r="D56" s="235"/>
      <c r="E56" s="235"/>
      <c r="F56" s="235"/>
      <c r="G56" s="232"/>
      <c r="H56" s="235"/>
      <c r="I56" s="24"/>
      <c r="J56" s="38"/>
      <c r="K56" s="38"/>
      <c r="L56" s="38"/>
      <c r="M56" s="24"/>
      <c r="N56" s="24"/>
      <c r="O56" s="24"/>
      <c r="P56" s="24"/>
      <c r="Q56" s="24"/>
      <c r="R56" s="232"/>
      <c r="S56" s="606" t="s">
        <v>155</v>
      </c>
      <c r="T56" s="607"/>
      <c r="U56" s="604"/>
      <c r="V56" s="232"/>
      <c r="W56" s="232"/>
      <c r="X56" s="232"/>
      <c r="Y56" s="301"/>
      <c r="Z56" s="307"/>
      <c r="AA56" s="307"/>
      <c r="AB56" s="307"/>
      <c r="AC56" s="307"/>
      <c r="AD56" s="253"/>
      <c r="AE56" s="24"/>
      <c r="AF56" s="232"/>
      <c r="AG56" s="232"/>
      <c r="AH56" s="232"/>
      <c r="AI56" s="606" t="s">
        <v>156</v>
      </c>
      <c r="AJ56" s="607"/>
      <c r="AK56" s="607"/>
      <c r="AL56" s="607"/>
      <c r="AM56" s="604"/>
      <c r="AN56" s="24"/>
      <c r="AO56" s="612"/>
      <c r="AP56" s="612"/>
      <c r="AQ56" s="594"/>
      <c r="AR56" s="594"/>
      <c r="AS56" s="594"/>
      <c r="AT56" s="594"/>
      <c r="AU56" s="594"/>
      <c r="AV56" s="591" t="s">
        <v>141</v>
      </c>
      <c r="AW56" s="592"/>
      <c r="AX56" s="592"/>
      <c r="AY56" s="592"/>
      <c r="AZ56" s="592"/>
      <c r="BA56" s="592"/>
      <c r="BB56" s="593"/>
    </row>
    <row r="57" spans="1:54" s="23" customFormat="1" ht="24.75" customHeight="1" x14ac:dyDescent="0.25">
      <c r="A57" s="579"/>
      <c r="B57" s="617"/>
      <c r="C57" s="29"/>
      <c r="D57" s="234"/>
      <c r="E57" s="234"/>
      <c r="F57" s="234"/>
      <c r="G57" s="63"/>
      <c r="H57" s="127"/>
      <c r="I57" s="28"/>
      <c r="J57" s="40"/>
      <c r="K57" s="28"/>
      <c r="L57" s="40"/>
      <c r="M57" s="28"/>
      <c r="N57" s="35"/>
      <c r="O57" s="35"/>
      <c r="P57" s="35"/>
      <c r="Q57" s="28"/>
      <c r="R57" s="29"/>
      <c r="S57" s="608"/>
      <c r="T57" s="609"/>
      <c r="U57" s="605"/>
      <c r="V57" s="63"/>
      <c r="W57" s="29"/>
      <c r="X57" s="29"/>
      <c r="Y57" s="127"/>
      <c r="Z57" s="309"/>
      <c r="AA57" s="309"/>
      <c r="AB57" s="309"/>
      <c r="AC57" s="309"/>
      <c r="AD57" s="255"/>
      <c r="AE57" s="28"/>
      <c r="AF57" s="29"/>
      <c r="AG57" s="29"/>
      <c r="AH57" s="29"/>
      <c r="AI57" s="608"/>
      <c r="AJ57" s="609"/>
      <c r="AK57" s="609"/>
      <c r="AL57" s="609"/>
      <c r="AM57" s="605"/>
      <c r="AN57" s="28"/>
      <c r="AO57" s="613"/>
      <c r="AP57" s="613"/>
      <c r="AQ57" s="595"/>
      <c r="AR57" s="595"/>
      <c r="AS57" s="595"/>
      <c r="AT57" s="595"/>
      <c r="AU57" s="595"/>
      <c r="AV57" s="591" t="s">
        <v>142</v>
      </c>
      <c r="AW57" s="592"/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224"/>
      <c r="B58" s="578"/>
      <c r="C58" s="616"/>
      <c r="D58" s="232"/>
      <c r="E58" s="232"/>
      <c r="F58" s="51"/>
      <c r="G58" s="51"/>
      <c r="H58" s="51"/>
      <c r="I58" s="51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679" t="s">
        <v>103</v>
      </c>
      <c r="AO58" s="680"/>
      <c r="AP58" s="680"/>
      <c r="AQ58" s="680"/>
      <c r="AR58" s="680"/>
      <c r="AS58" s="680"/>
      <c r="AT58" s="679" t="s">
        <v>103</v>
      </c>
      <c r="AU58" s="680"/>
      <c r="AV58" s="680"/>
      <c r="AW58" s="680"/>
      <c r="AX58" s="680"/>
      <c r="AY58" s="680"/>
      <c r="AZ58" s="232"/>
      <c r="BA58" s="232"/>
      <c r="BB58" s="232"/>
    </row>
    <row r="59" spans="1:54" s="23" customFormat="1" ht="13.5" hidden="1" customHeight="1" x14ac:dyDescent="0.25">
      <c r="A59" s="225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224"/>
      <c r="B60" s="578"/>
      <c r="C60" s="616"/>
      <c r="D60" s="232"/>
      <c r="E60" s="232"/>
      <c r="F60" s="51"/>
      <c r="G60" s="51"/>
      <c r="H60" s="51"/>
      <c r="I60" s="51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32"/>
      <c r="BA60" s="232"/>
      <c r="BB60" s="232"/>
    </row>
    <row r="61" spans="1:54" s="23" customFormat="1" ht="5.25" hidden="1" customHeight="1" x14ac:dyDescent="0.25">
      <c r="A61" s="225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70" customFormat="1" ht="20.100000000000001" customHeight="1" x14ac:dyDescent="0.25">
      <c r="A62" s="66"/>
      <c r="B62" s="6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9"/>
      <c r="AR62" s="69"/>
      <c r="AS62" s="69"/>
      <c r="AT62" s="69"/>
      <c r="AU62" s="68"/>
      <c r="AV62" s="68"/>
    </row>
    <row r="63" spans="1:54" s="75" customFormat="1" ht="20.100000000000001" customHeight="1" x14ac:dyDescent="0.3">
      <c r="A63" s="226"/>
      <c r="B63" s="212"/>
      <c r="C63" s="73"/>
      <c r="D63" s="73"/>
      <c r="E63" s="73"/>
      <c r="F63" s="73"/>
      <c r="G63" s="73"/>
      <c r="H63" s="73"/>
      <c r="I63" s="73"/>
      <c r="J63" s="73"/>
      <c r="K63" s="73"/>
      <c r="L63" s="585" t="s">
        <v>119</v>
      </c>
      <c r="M63" s="585"/>
      <c r="N63" s="585"/>
      <c r="O63" s="585"/>
      <c r="P63" s="585"/>
      <c r="Q63" s="585"/>
      <c r="R63" s="585"/>
      <c r="S63" s="585"/>
      <c r="T63" s="585"/>
      <c r="U63" s="585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585" t="s">
        <v>171</v>
      </c>
      <c r="AG63" s="585"/>
      <c r="AH63" s="585"/>
      <c r="AI63" s="585"/>
      <c r="AJ63" s="585"/>
      <c r="AK63" s="585"/>
      <c r="AL63" s="585"/>
      <c r="AM63" s="585"/>
      <c r="AN63" s="585"/>
      <c r="AO63" s="585"/>
      <c r="AP63" s="585"/>
      <c r="AQ63" s="74"/>
      <c r="AR63" s="74"/>
      <c r="AS63" s="74"/>
      <c r="AT63" s="74"/>
      <c r="AU63" s="73"/>
      <c r="AV63" s="73"/>
    </row>
    <row r="64" spans="1:54" s="75" customFormat="1" ht="20.100000000000001" customHeight="1" x14ac:dyDescent="0.3">
      <c r="A64" s="212"/>
      <c r="B64" s="626" t="s">
        <v>104</v>
      </c>
      <c r="C64" s="626"/>
      <c r="D64" s="626"/>
      <c r="E64" s="626"/>
      <c r="F64" s="626"/>
      <c r="G64" s="626"/>
      <c r="H64" s="626"/>
      <c r="I64" s="626"/>
      <c r="J64" s="626"/>
      <c r="K64" s="626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5"/>
      <c r="AH64" s="585"/>
      <c r="AI64" s="585"/>
      <c r="AJ64" s="585"/>
      <c r="AK64" s="585"/>
      <c r="AL64" s="585"/>
      <c r="AM64" s="585"/>
      <c r="AN64" s="77"/>
      <c r="AO64" s="77"/>
      <c r="AP64" s="77"/>
      <c r="AQ64" s="77"/>
      <c r="AR64" s="77"/>
      <c r="AS64" s="77"/>
      <c r="AT64" s="226"/>
    </row>
    <row r="65" spans="1:55" s="75" customFormat="1" ht="20.100000000000001" customHeight="1" x14ac:dyDescent="0.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586" t="s">
        <v>120</v>
      </c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79"/>
      <c r="Z65" s="79"/>
      <c r="AA65" s="77"/>
      <c r="AB65" s="77"/>
      <c r="AC65" s="77"/>
      <c r="AD65" s="77"/>
      <c r="AE65" s="77"/>
      <c r="AF65" s="587" t="s">
        <v>172</v>
      </c>
      <c r="AG65" s="587"/>
      <c r="AH65" s="587"/>
      <c r="AI65" s="587"/>
      <c r="AJ65" s="587"/>
      <c r="AK65" s="587"/>
      <c r="AL65" s="587"/>
      <c r="AM65" s="587"/>
      <c r="AN65" s="587"/>
      <c r="AO65" s="587"/>
      <c r="AP65" s="587"/>
      <c r="AQ65" s="587"/>
      <c r="AR65" s="212"/>
      <c r="AS65" s="212"/>
      <c r="AT65" s="226"/>
    </row>
    <row r="66" spans="1:55" s="75" customFormat="1" ht="20.100000000000001" customHeight="1" x14ac:dyDescent="0.3">
      <c r="A66" s="21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5"/>
      <c r="AL66" s="585"/>
      <c r="AM66" s="585"/>
      <c r="AN66" s="77"/>
      <c r="AO66" s="79"/>
      <c r="AP66" s="79"/>
      <c r="AQ66" s="79"/>
      <c r="AR66" s="79"/>
      <c r="AS66" s="79"/>
      <c r="AT66" s="226"/>
    </row>
    <row r="67" spans="1:55" s="237" customFormat="1" ht="20.100000000000001" customHeight="1" x14ac:dyDescent="0.25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</row>
    <row r="68" spans="1:55" s="237" customFormat="1" ht="20.100000000000001" customHeight="1" x14ac:dyDescent="0.3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685"/>
      <c r="AN68" s="685"/>
      <c r="AO68" s="685"/>
      <c r="AP68" s="685"/>
      <c r="AQ68" s="685"/>
      <c r="AR68" s="685"/>
      <c r="AS68" s="685"/>
      <c r="AT68" s="685"/>
      <c r="AU68" s="685"/>
      <c r="AV68" s="685"/>
      <c r="AW68" s="685"/>
      <c r="AX68" s="685"/>
      <c r="AY68" s="685"/>
      <c r="AZ68" s="685"/>
      <c r="BA68" s="156"/>
      <c r="BB68" s="157"/>
      <c r="BC68" s="157"/>
    </row>
    <row r="69" spans="1:55" s="521" customFormat="1" ht="21.75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518"/>
      <c r="AN69" s="518"/>
      <c r="AO69" s="518"/>
      <c r="AP69" s="518"/>
      <c r="AQ69" s="518"/>
      <c r="AR69" s="518"/>
      <c r="AS69" s="518"/>
      <c r="AT69" s="518"/>
      <c r="AU69" s="518"/>
      <c r="AV69" s="518"/>
      <c r="AW69" s="518"/>
      <c r="AX69" s="518"/>
      <c r="AY69" s="518"/>
      <c r="AZ69" s="518"/>
      <c r="BA69" s="156"/>
      <c r="BB69" s="157"/>
      <c r="BC69" s="157"/>
    </row>
    <row r="70" spans="1:55" s="237" customFormat="1" ht="20.100000000000001" customHeight="1" x14ac:dyDescent="0.3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6"/>
      <c r="AN70" s="156"/>
      <c r="AO70" s="156"/>
      <c r="AP70" s="156"/>
      <c r="AQ70" s="156"/>
      <c r="AR70" s="687" t="s">
        <v>123</v>
      </c>
      <c r="AS70" s="687"/>
      <c r="AT70" s="687"/>
      <c r="AU70" s="687"/>
      <c r="AV70" s="687"/>
      <c r="AW70" s="687"/>
      <c r="AX70" s="687"/>
      <c r="AY70" s="687"/>
      <c r="AZ70" s="687"/>
      <c r="BA70" s="274"/>
      <c r="BB70" s="156"/>
      <c r="BC70" s="156"/>
    </row>
    <row r="71" spans="1:55" s="237" customFormat="1" ht="20.100000000000001" customHeight="1" x14ac:dyDescent="0.3">
      <c r="A71" s="151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6"/>
      <c r="AN71" s="156"/>
      <c r="AO71" s="156"/>
      <c r="AP71" s="156"/>
      <c r="AQ71" s="156"/>
      <c r="AR71" s="687" t="s">
        <v>174</v>
      </c>
      <c r="AS71" s="687"/>
      <c r="AT71" s="687"/>
      <c r="AU71" s="687"/>
      <c r="AV71" s="687"/>
      <c r="AW71" s="687"/>
      <c r="AX71" s="687"/>
      <c r="AY71" s="687"/>
      <c r="AZ71" s="687"/>
      <c r="BA71" s="274"/>
      <c r="BB71" s="157"/>
      <c r="BC71" s="157"/>
    </row>
    <row r="72" spans="1:55" ht="20.100000000000001" customHeight="1" x14ac:dyDescent="0.3">
      <c r="AR72" s="274"/>
      <c r="AS72" s="274"/>
      <c r="AT72" s="274"/>
      <c r="AU72" s="274"/>
      <c r="AV72" s="687" t="s">
        <v>179</v>
      </c>
      <c r="AW72" s="687"/>
      <c r="AX72" s="687"/>
      <c r="AY72" s="687"/>
      <c r="AZ72" s="687"/>
      <c r="BA72" s="687"/>
    </row>
    <row r="74" spans="1:55" ht="21" customHeight="1" x14ac:dyDescent="0.25">
      <c r="A74" s="738" t="s">
        <v>197</v>
      </c>
      <c r="B74" s="738"/>
      <c r="C74" s="738"/>
      <c r="D74" s="738"/>
      <c r="E74" s="738"/>
      <c r="F74" s="738"/>
      <c r="G74" s="738"/>
      <c r="H74" s="738"/>
      <c r="I74" s="738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  <c r="X74" s="738"/>
      <c r="Y74" s="738"/>
      <c r="Z74" s="738"/>
      <c r="AA74" s="738"/>
      <c r="AB74" s="738"/>
      <c r="AC74" s="738"/>
      <c r="AD74" s="738"/>
      <c r="AE74" s="738"/>
      <c r="AF74" s="738"/>
      <c r="AG74" s="738"/>
      <c r="AH74" s="738"/>
      <c r="AI74" s="738"/>
      <c r="AJ74" s="738"/>
      <c r="AK74" s="738"/>
      <c r="AL74" s="738"/>
      <c r="AM74" s="738"/>
      <c r="AN74" s="738"/>
      <c r="AO74" s="738"/>
      <c r="AP74" s="738"/>
      <c r="AQ74" s="738"/>
      <c r="AR74" s="738"/>
      <c r="AS74" s="738"/>
      <c r="AT74" s="738"/>
      <c r="AU74" s="738"/>
      <c r="AV74" s="738"/>
      <c r="AW74" s="738"/>
      <c r="AX74" s="738"/>
      <c r="AY74" s="738"/>
      <c r="AZ74" s="738"/>
      <c r="BA74" s="738"/>
      <c r="BB74" s="738"/>
      <c r="BC74" s="738"/>
    </row>
    <row r="75" spans="1:55" ht="21" customHeight="1" x14ac:dyDescent="0.25">
      <c r="A75" s="730" t="s">
        <v>132</v>
      </c>
      <c r="B75" s="730"/>
      <c r="C75" s="730"/>
      <c r="D75" s="730"/>
      <c r="E75" s="730"/>
      <c r="F75" s="730"/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0"/>
      <c r="U75" s="730"/>
      <c r="V75" s="730"/>
      <c r="W75" s="730"/>
      <c r="X75" s="730"/>
      <c r="Y75" s="730"/>
      <c r="Z75" s="730"/>
      <c r="AA75" s="730"/>
      <c r="AB75" s="730"/>
      <c r="AC75" s="730"/>
      <c r="AD75" s="730"/>
      <c r="AE75" s="730"/>
      <c r="AF75" s="730"/>
      <c r="AG75" s="730"/>
      <c r="AH75" s="730"/>
      <c r="AI75" s="730"/>
      <c r="AJ75" s="730"/>
      <c r="AK75" s="730"/>
      <c r="AL75" s="730"/>
      <c r="AM75" s="730"/>
      <c r="AN75" s="730"/>
      <c r="AO75" s="730"/>
      <c r="AP75" s="730"/>
      <c r="AQ75" s="730"/>
      <c r="AR75" s="730"/>
      <c r="AS75" s="730"/>
      <c r="AT75" s="730"/>
      <c r="AU75" s="730"/>
      <c r="AV75" s="730"/>
      <c r="AW75" s="730"/>
      <c r="AX75" s="730"/>
      <c r="AY75" s="730"/>
      <c r="AZ75" s="730"/>
      <c r="BA75" s="730"/>
      <c r="BB75" s="730"/>
      <c r="BC75" s="730"/>
    </row>
    <row r="76" spans="1:55" ht="21" customHeight="1" x14ac:dyDescent="0.25">
      <c r="A76" s="686" t="s">
        <v>153</v>
      </c>
      <c r="B76" s="686"/>
      <c r="C76" s="686"/>
      <c r="D76" s="686"/>
      <c r="E76" s="686"/>
      <c r="F76" s="686"/>
      <c r="G76" s="686"/>
      <c r="H76" s="686"/>
      <c r="I76" s="686"/>
      <c r="J76" s="686"/>
      <c r="K76" s="686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6"/>
      <c r="X76" s="686"/>
      <c r="Y76" s="686"/>
      <c r="Z76" s="686"/>
      <c r="AA76" s="686"/>
      <c r="AB76" s="686"/>
      <c r="AC76" s="686"/>
      <c r="AD76" s="686"/>
      <c r="AE76" s="686"/>
      <c r="AF76" s="686"/>
      <c r="AG76" s="686"/>
      <c r="AH76" s="686"/>
      <c r="AI76" s="686"/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6"/>
      <c r="AU76" s="686"/>
      <c r="AV76" s="686"/>
      <c r="AW76" s="686"/>
      <c r="AX76" s="686"/>
      <c r="AY76" s="686"/>
      <c r="AZ76" s="686"/>
      <c r="BA76" s="686"/>
      <c r="BB76" s="686"/>
      <c r="BC76" s="686"/>
    </row>
    <row r="77" spans="1:55" ht="21" customHeight="1" x14ac:dyDescent="0.25">
      <c r="A77" s="686" t="s">
        <v>133</v>
      </c>
      <c r="B77" s="686"/>
      <c r="C77" s="686"/>
      <c r="D77" s="686"/>
      <c r="E77" s="686"/>
      <c r="F77" s="686"/>
      <c r="G77" s="686"/>
      <c r="H77" s="686"/>
      <c r="I77" s="686"/>
      <c r="J77" s="686"/>
      <c r="K77" s="686"/>
      <c r="L77" s="686"/>
      <c r="M77" s="686"/>
      <c r="N77" s="686"/>
      <c r="O77" s="686"/>
      <c r="P77" s="686"/>
      <c r="Q77" s="686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686"/>
      <c r="AE77" s="686"/>
      <c r="AF77" s="686"/>
      <c r="AG77" s="686"/>
      <c r="AH77" s="686"/>
      <c r="AI77" s="686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6"/>
      <c r="AU77" s="686"/>
      <c r="AV77" s="686"/>
      <c r="AW77" s="686"/>
      <c r="AX77" s="686"/>
      <c r="AY77" s="686"/>
      <c r="AZ77" s="686"/>
      <c r="BA77" s="686"/>
      <c r="BB77" s="686"/>
      <c r="BC77" s="159"/>
    </row>
    <row r="78" spans="1:55" ht="21" customHeight="1" x14ac:dyDescent="0.25">
      <c r="A78" s="686" t="s">
        <v>121</v>
      </c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  <c r="BC78" s="686"/>
    </row>
    <row r="79" spans="1:55" ht="21" customHeight="1" x14ac:dyDescent="0.25">
      <c r="A79" s="686" t="s">
        <v>117</v>
      </c>
      <c r="B79" s="686"/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6"/>
      <c r="AU79" s="686"/>
      <c r="AV79" s="686"/>
      <c r="AW79" s="686"/>
      <c r="AX79" s="686"/>
      <c r="AY79" s="686"/>
      <c r="AZ79" s="686"/>
      <c r="BA79" s="686"/>
      <c r="BB79" s="686"/>
      <c r="BC79" s="686"/>
    </row>
    <row r="80" spans="1:55" ht="21" customHeight="1" x14ac:dyDescent="0.25">
      <c r="A80" s="686" t="s">
        <v>118</v>
      </c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686"/>
      <c r="S80" s="686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6"/>
      <c r="AU80" s="686"/>
      <c r="AV80" s="686"/>
      <c r="AW80" s="686"/>
      <c r="AX80" s="686"/>
      <c r="AY80" s="686"/>
      <c r="AZ80" s="686"/>
      <c r="BA80" s="686"/>
      <c r="BB80" s="686"/>
      <c r="BC80" s="686"/>
    </row>
    <row r="81" spans="1:55" ht="18.75" x14ac:dyDescent="0.25">
      <c r="A81" s="236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</row>
    <row r="82" spans="1:55" x14ac:dyDescent="0.25">
      <c r="A82" s="639"/>
      <c r="B82" s="640"/>
      <c r="C82" s="621" t="s">
        <v>0</v>
      </c>
      <c r="D82" s="622"/>
      <c r="E82" s="622"/>
      <c r="F82" s="622"/>
      <c r="G82" s="622"/>
      <c r="H82" s="622"/>
      <c r="I82" s="622"/>
      <c r="J82" s="622"/>
      <c r="K82" s="622"/>
      <c r="L82" s="622"/>
      <c r="M82" s="622"/>
      <c r="N82" s="622"/>
      <c r="O82" s="622"/>
      <c r="P82" s="622"/>
      <c r="Q82" s="622"/>
      <c r="R82" s="622"/>
      <c r="S82" s="622"/>
      <c r="T82" s="622"/>
      <c r="U82" s="622"/>
      <c r="V82" s="622"/>
      <c r="W82" s="622"/>
      <c r="X82" s="622"/>
      <c r="Y82" s="622"/>
      <c r="Z82" s="622"/>
      <c r="AA82" s="622"/>
      <c r="AB82" s="622"/>
      <c r="AC82" s="622"/>
      <c r="AD82" s="622"/>
      <c r="AE82" s="622"/>
      <c r="AF82" s="622"/>
      <c r="AG82" s="622"/>
      <c r="AH82" s="622"/>
      <c r="AI82" s="622"/>
      <c r="AJ82" s="622"/>
      <c r="AK82" s="622"/>
      <c r="AL82" s="622"/>
      <c r="AM82" s="622"/>
      <c r="AN82" s="622"/>
      <c r="AO82" s="622"/>
      <c r="AP82" s="622"/>
      <c r="AQ82" s="622"/>
      <c r="AR82" s="622"/>
      <c r="AS82" s="622"/>
      <c r="AT82" s="622"/>
      <c r="AU82" s="622"/>
      <c r="AV82" s="622"/>
      <c r="AW82" s="622"/>
      <c r="AX82" s="622"/>
      <c r="AY82" s="85"/>
      <c r="AZ82" s="85"/>
      <c r="BA82" s="85"/>
      <c r="BB82" s="85"/>
      <c r="BC82" s="89"/>
    </row>
    <row r="83" spans="1:55" ht="42.75" x14ac:dyDescent="0.25">
      <c r="A83" s="641" t="s">
        <v>1</v>
      </c>
      <c r="B83" s="642"/>
      <c r="C83" s="621" t="s">
        <v>2</v>
      </c>
      <c r="D83" s="622"/>
      <c r="E83" s="622"/>
      <c r="F83" s="623"/>
      <c r="G83" s="621" t="s">
        <v>3</v>
      </c>
      <c r="H83" s="622"/>
      <c r="I83" s="622"/>
      <c r="J83" s="622"/>
      <c r="K83" s="622"/>
      <c r="L83" s="621" t="s">
        <v>4</v>
      </c>
      <c r="M83" s="622"/>
      <c r="N83" s="622"/>
      <c r="O83" s="623"/>
      <c r="P83" s="621" t="s">
        <v>5</v>
      </c>
      <c r="Q83" s="622"/>
      <c r="R83" s="622"/>
      <c r="S83" s="623"/>
      <c r="T83" s="621" t="s">
        <v>6</v>
      </c>
      <c r="U83" s="622"/>
      <c r="V83" s="622"/>
      <c r="W83" s="622"/>
      <c r="X83" s="623"/>
      <c r="Y83" s="621" t="s">
        <v>7</v>
      </c>
      <c r="Z83" s="622"/>
      <c r="AA83" s="622"/>
      <c r="AB83" s="623"/>
      <c r="AC83" s="621" t="s">
        <v>8</v>
      </c>
      <c r="AD83" s="622"/>
      <c r="AE83" s="622"/>
      <c r="AF83" s="623"/>
      <c r="AG83" s="621" t="s">
        <v>9</v>
      </c>
      <c r="AH83" s="622"/>
      <c r="AI83" s="622"/>
      <c r="AJ83" s="622"/>
      <c r="AK83" s="623"/>
      <c r="AL83" s="621" t="s">
        <v>10</v>
      </c>
      <c r="AM83" s="622"/>
      <c r="AN83" s="622"/>
      <c r="AO83" s="623"/>
      <c r="AP83" s="621" t="s">
        <v>11</v>
      </c>
      <c r="AQ83" s="622"/>
      <c r="AR83" s="622"/>
      <c r="AS83" s="623"/>
      <c r="AT83" s="643" t="s">
        <v>12</v>
      </c>
      <c r="AU83" s="643"/>
      <c r="AV83" s="643"/>
      <c r="AW83" s="643"/>
      <c r="AX83" s="643"/>
      <c r="AY83" s="3" t="s">
        <v>13</v>
      </c>
      <c r="AZ83" s="4" t="s">
        <v>14</v>
      </c>
      <c r="BA83" s="4" t="s">
        <v>15</v>
      </c>
      <c r="BB83" s="129" t="s">
        <v>16</v>
      </c>
      <c r="BC83" s="129" t="s">
        <v>17</v>
      </c>
    </row>
    <row r="84" spans="1:55" ht="18" customHeight="1" x14ac:dyDescent="0.25">
      <c r="A84" s="644"/>
      <c r="B84" s="645"/>
      <c r="C84" s="7" t="s">
        <v>18</v>
      </c>
      <c r="D84" s="7" t="s">
        <v>19</v>
      </c>
      <c r="E84" s="7" t="s">
        <v>20</v>
      </c>
      <c r="F84" s="7" t="s">
        <v>21</v>
      </c>
      <c r="G84" s="7" t="s">
        <v>22</v>
      </c>
      <c r="H84" s="7" t="s">
        <v>23</v>
      </c>
      <c r="I84" s="7" t="s">
        <v>24</v>
      </c>
      <c r="J84" s="7" t="s">
        <v>25</v>
      </c>
      <c r="K84" s="7" t="s">
        <v>26</v>
      </c>
      <c r="L84" s="7" t="s">
        <v>27</v>
      </c>
      <c r="M84" s="7" t="s">
        <v>28</v>
      </c>
      <c r="N84" s="7" t="s">
        <v>29</v>
      </c>
      <c r="O84" s="7" t="s">
        <v>30</v>
      </c>
      <c r="P84" s="7" t="s">
        <v>31</v>
      </c>
      <c r="Q84" s="7" t="s">
        <v>32</v>
      </c>
      <c r="R84" s="7" t="s">
        <v>33</v>
      </c>
      <c r="S84" s="7" t="s">
        <v>34</v>
      </c>
      <c r="T84" s="7" t="s">
        <v>35</v>
      </c>
      <c r="U84" s="7" t="s">
        <v>36</v>
      </c>
      <c r="V84" s="7" t="s">
        <v>37</v>
      </c>
      <c r="W84" s="7" t="s">
        <v>38</v>
      </c>
      <c r="X84" s="7" t="s">
        <v>39</v>
      </c>
      <c r="Y84" s="7" t="s">
        <v>40</v>
      </c>
      <c r="Z84" s="7" t="s">
        <v>41</v>
      </c>
      <c r="AA84" s="7" t="s">
        <v>42</v>
      </c>
      <c r="AB84" s="7" t="s">
        <v>43</v>
      </c>
      <c r="AC84" s="7" t="s">
        <v>44</v>
      </c>
      <c r="AD84" s="7" t="s">
        <v>45</v>
      </c>
      <c r="AE84" s="7" t="s">
        <v>46</v>
      </c>
      <c r="AF84" s="7" t="s">
        <v>47</v>
      </c>
      <c r="AG84" s="7" t="s">
        <v>48</v>
      </c>
      <c r="AH84" s="7" t="s">
        <v>49</v>
      </c>
      <c r="AI84" s="7" t="s">
        <v>50</v>
      </c>
      <c r="AJ84" s="7" t="s">
        <v>51</v>
      </c>
      <c r="AK84" s="7" t="s">
        <v>52</v>
      </c>
      <c r="AL84" s="7" t="s">
        <v>53</v>
      </c>
      <c r="AM84" s="7" t="s">
        <v>54</v>
      </c>
      <c r="AN84" s="7" t="s">
        <v>55</v>
      </c>
      <c r="AO84" s="7" t="s">
        <v>56</v>
      </c>
      <c r="AP84" s="7" t="s">
        <v>57</v>
      </c>
      <c r="AQ84" s="7" t="s">
        <v>58</v>
      </c>
      <c r="AR84" s="7" t="s">
        <v>59</v>
      </c>
      <c r="AS84" s="7" t="s">
        <v>60</v>
      </c>
      <c r="AT84" s="7" t="s">
        <v>61</v>
      </c>
      <c r="AU84" s="7" t="s">
        <v>62</v>
      </c>
      <c r="AV84" s="7" t="s">
        <v>63</v>
      </c>
      <c r="AW84" s="7" t="s">
        <v>64</v>
      </c>
      <c r="AX84" s="7" t="s">
        <v>65</v>
      </c>
      <c r="AY84" s="3"/>
      <c r="AZ84" s="5"/>
      <c r="BA84" s="4"/>
      <c r="BB84" s="5"/>
      <c r="BC84" s="5"/>
    </row>
    <row r="85" spans="1:55" ht="18.75" customHeight="1" x14ac:dyDescent="0.25">
      <c r="A85" s="8"/>
      <c r="B85" s="233" t="s">
        <v>108</v>
      </c>
      <c r="C85" s="7" t="s">
        <v>67</v>
      </c>
      <c r="D85" s="7" t="s">
        <v>67</v>
      </c>
      <c r="E85" s="7" t="s">
        <v>67</v>
      </c>
      <c r="F85" s="7" t="s">
        <v>67</v>
      </c>
      <c r="G85" s="7" t="s">
        <v>67</v>
      </c>
      <c r="H85" s="7" t="s">
        <v>67</v>
      </c>
      <c r="I85" s="7" t="s">
        <v>67</v>
      </c>
      <c r="J85" s="7" t="s">
        <v>67</v>
      </c>
      <c r="K85" s="7" t="s">
        <v>68</v>
      </c>
      <c r="L85" s="7" t="s">
        <v>68</v>
      </c>
      <c r="M85" s="7" t="s">
        <v>68</v>
      </c>
      <c r="N85" s="7" t="s">
        <v>69</v>
      </c>
      <c r="O85" s="7" t="s">
        <v>67</v>
      </c>
      <c r="P85" s="7" t="s">
        <v>67</v>
      </c>
      <c r="Q85" s="7" t="s">
        <v>67</v>
      </c>
      <c r="R85" s="7" t="s">
        <v>67</v>
      </c>
      <c r="S85" s="7" t="s">
        <v>67</v>
      </c>
      <c r="T85" s="7" t="s">
        <v>67</v>
      </c>
      <c r="U85" s="7" t="s">
        <v>67</v>
      </c>
      <c r="V85" s="7" t="s">
        <v>67</v>
      </c>
      <c r="W85" s="7" t="s">
        <v>67</v>
      </c>
      <c r="X85" s="7" t="s">
        <v>67</v>
      </c>
      <c r="Y85" s="7" t="s">
        <v>67</v>
      </c>
      <c r="Z85" s="7" t="s">
        <v>67</v>
      </c>
      <c r="AA85" s="7" t="s">
        <v>67</v>
      </c>
      <c r="AB85" s="7" t="s">
        <v>67</v>
      </c>
      <c r="AC85" s="7" t="s">
        <v>67</v>
      </c>
      <c r="AD85" s="7" t="s">
        <v>67</v>
      </c>
      <c r="AE85" s="7" t="s">
        <v>67</v>
      </c>
      <c r="AF85" s="7" t="s">
        <v>67</v>
      </c>
      <c r="AG85" s="7" t="s">
        <v>67</v>
      </c>
      <c r="AH85" s="7" t="s">
        <v>67</v>
      </c>
      <c r="AI85" s="7" t="s">
        <v>67</v>
      </c>
      <c r="AJ85" s="7" t="s">
        <v>67</v>
      </c>
      <c r="AK85" s="7" t="s">
        <v>67</v>
      </c>
      <c r="AL85" s="7" t="s">
        <v>67</v>
      </c>
      <c r="AM85" s="7" t="s">
        <v>67</v>
      </c>
      <c r="AN85" s="7" t="s">
        <v>68</v>
      </c>
      <c r="AO85" s="7" t="s">
        <v>68</v>
      </c>
      <c r="AP85" s="7" t="s">
        <v>69</v>
      </c>
      <c r="AQ85" s="7" t="s">
        <v>68</v>
      </c>
      <c r="AR85" s="7" t="s">
        <v>111</v>
      </c>
      <c r="AS85" s="7"/>
      <c r="AT85" s="7"/>
      <c r="AU85" s="7"/>
      <c r="AV85" s="7"/>
      <c r="AW85" s="7"/>
      <c r="AX85" s="10"/>
      <c r="AY85" s="10" t="s">
        <v>112</v>
      </c>
      <c r="AZ85" s="10" t="s">
        <v>45</v>
      </c>
      <c r="BA85" s="10" t="s">
        <v>19</v>
      </c>
      <c r="BB85" s="10"/>
      <c r="BC85" s="10" t="s">
        <v>113</v>
      </c>
    </row>
    <row r="86" spans="1:55" ht="15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2"/>
      <c r="AW86" s="12"/>
      <c r="AX86" s="13"/>
      <c r="AY86" s="13"/>
      <c r="AZ86" s="13"/>
      <c r="BA86" s="13"/>
      <c r="BB86" s="13"/>
      <c r="BC86" s="13"/>
    </row>
    <row r="87" spans="1:55" ht="15" customHeight="1" x14ac:dyDescent="0.25">
      <c r="A87" s="646" t="s">
        <v>71</v>
      </c>
      <c r="B87" s="649" t="s">
        <v>72</v>
      </c>
      <c r="C87" s="629" t="s">
        <v>73</v>
      </c>
      <c r="D87" s="629" t="s">
        <v>109</v>
      </c>
      <c r="E87" s="629" t="s">
        <v>110</v>
      </c>
      <c r="F87" s="629" t="s">
        <v>76</v>
      </c>
      <c r="G87" s="652" t="s">
        <v>2</v>
      </c>
      <c r="H87" s="653"/>
      <c r="I87" s="653"/>
      <c r="J87" s="653"/>
      <c r="K87" s="654"/>
      <c r="L87" s="652" t="s">
        <v>3</v>
      </c>
      <c r="M87" s="653"/>
      <c r="N87" s="653"/>
      <c r="O87" s="653"/>
      <c r="P87" s="652" t="s">
        <v>4</v>
      </c>
      <c r="Q87" s="653"/>
      <c r="R87" s="653"/>
      <c r="S87" s="654"/>
      <c r="T87" s="652" t="s">
        <v>5</v>
      </c>
      <c r="U87" s="653"/>
      <c r="V87" s="653"/>
      <c r="W87" s="653"/>
      <c r="X87" s="654"/>
      <c r="Y87" s="652" t="s">
        <v>6</v>
      </c>
      <c r="Z87" s="653"/>
      <c r="AA87" s="653"/>
      <c r="AB87" s="654"/>
      <c r="AC87" s="652" t="s">
        <v>7</v>
      </c>
      <c r="AD87" s="653"/>
      <c r="AE87" s="653"/>
      <c r="AF87" s="654"/>
      <c r="AG87" s="652" t="s">
        <v>8</v>
      </c>
      <c r="AH87" s="653"/>
      <c r="AI87" s="653"/>
      <c r="AJ87" s="653"/>
      <c r="AK87" s="654"/>
      <c r="AL87" s="652" t="s">
        <v>9</v>
      </c>
      <c r="AM87" s="653"/>
      <c r="AN87" s="653"/>
      <c r="AO87" s="654"/>
      <c r="AP87" s="652" t="s">
        <v>10</v>
      </c>
      <c r="AQ87" s="653"/>
      <c r="AR87" s="653"/>
      <c r="AS87" s="654"/>
      <c r="AT87" s="652" t="s">
        <v>11</v>
      </c>
      <c r="AU87" s="653"/>
      <c r="AV87" s="653"/>
      <c r="AW87" s="653"/>
      <c r="AX87" s="654"/>
      <c r="AY87" s="652" t="s">
        <v>12</v>
      </c>
      <c r="AZ87" s="653"/>
      <c r="BA87" s="653"/>
      <c r="BB87" s="654"/>
      <c r="BC87" s="14"/>
    </row>
    <row r="88" spans="1:55" x14ac:dyDescent="0.25">
      <c r="A88" s="647"/>
      <c r="B88" s="650"/>
      <c r="C88" s="630"/>
      <c r="D88" s="630"/>
      <c r="E88" s="630"/>
      <c r="F88" s="632"/>
      <c r="G88" s="128">
        <v>1</v>
      </c>
      <c r="H88" s="128">
        <v>8</v>
      </c>
      <c r="I88" s="128">
        <v>15</v>
      </c>
      <c r="J88" s="128">
        <v>22</v>
      </c>
      <c r="K88" s="128">
        <v>29</v>
      </c>
      <c r="L88" s="128">
        <v>6</v>
      </c>
      <c r="M88" s="128">
        <v>13</v>
      </c>
      <c r="N88" s="128">
        <v>20</v>
      </c>
      <c r="O88" s="128">
        <v>27</v>
      </c>
      <c r="P88" s="128">
        <v>3</v>
      </c>
      <c r="Q88" s="128">
        <v>10</v>
      </c>
      <c r="R88" s="128">
        <v>17</v>
      </c>
      <c r="S88" s="128">
        <v>24</v>
      </c>
      <c r="T88" s="16">
        <v>1</v>
      </c>
      <c r="U88" s="16">
        <v>8</v>
      </c>
      <c r="V88" s="16">
        <v>15</v>
      </c>
      <c r="W88" s="16">
        <v>22</v>
      </c>
      <c r="X88" s="16">
        <v>29</v>
      </c>
      <c r="Y88" s="17">
        <v>5</v>
      </c>
      <c r="Z88" s="149">
        <v>12</v>
      </c>
      <c r="AA88" s="149">
        <v>19</v>
      </c>
      <c r="AB88" s="149">
        <v>26</v>
      </c>
      <c r="AC88" s="149">
        <v>2</v>
      </c>
      <c r="AD88" s="149">
        <v>9</v>
      </c>
      <c r="AE88" s="149">
        <v>16</v>
      </c>
      <c r="AF88" s="17">
        <v>23</v>
      </c>
      <c r="AG88" s="17">
        <v>2</v>
      </c>
      <c r="AH88" s="17">
        <v>9</v>
      </c>
      <c r="AI88" s="17">
        <v>16</v>
      </c>
      <c r="AJ88" s="17">
        <v>23</v>
      </c>
      <c r="AK88" s="17">
        <v>30</v>
      </c>
      <c r="AL88" s="17">
        <v>6</v>
      </c>
      <c r="AM88" s="17">
        <v>13</v>
      </c>
      <c r="AN88" s="17">
        <v>20</v>
      </c>
      <c r="AO88" s="17">
        <v>27</v>
      </c>
      <c r="AP88" s="17">
        <v>4</v>
      </c>
      <c r="AQ88" s="17">
        <v>11</v>
      </c>
      <c r="AR88" s="17">
        <v>18</v>
      </c>
      <c r="AS88" s="17">
        <v>25</v>
      </c>
      <c r="AT88" s="17">
        <v>1</v>
      </c>
      <c r="AU88" s="17">
        <v>8</v>
      </c>
      <c r="AV88" s="17">
        <v>15</v>
      </c>
      <c r="AW88" s="17">
        <v>22</v>
      </c>
      <c r="AX88" s="17">
        <v>29</v>
      </c>
      <c r="AY88" s="17">
        <v>6</v>
      </c>
      <c r="AZ88" s="17">
        <v>13</v>
      </c>
      <c r="BA88" s="18">
        <v>20</v>
      </c>
      <c r="BB88" s="19">
        <v>27</v>
      </c>
      <c r="BC88" s="14"/>
    </row>
    <row r="89" spans="1:55" x14ac:dyDescent="0.25">
      <c r="A89" s="647"/>
      <c r="B89" s="650"/>
      <c r="C89" s="630"/>
      <c r="D89" s="630"/>
      <c r="E89" s="630"/>
      <c r="F89" s="632"/>
      <c r="G89" s="128">
        <v>31</v>
      </c>
      <c r="H89" s="128">
        <v>7</v>
      </c>
      <c r="I89" s="128">
        <v>14</v>
      </c>
      <c r="J89" s="128">
        <v>21</v>
      </c>
      <c r="K89" s="128">
        <v>28</v>
      </c>
      <c r="L89" s="128">
        <v>5</v>
      </c>
      <c r="M89" s="128">
        <v>12</v>
      </c>
      <c r="N89" s="128">
        <v>19</v>
      </c>
      <c r="O89" s="128">
        <v>26</v>
      </c>
      <c r="P89" s="128">
        <v>2</v>
      </c>
      <c r="Q89" s="128">
        <v>9</v>
      </c>
      <c r="R89" s="128">
        <v>16</v>
      </c>
      <c r="S89" s="128">
        <v>23</v>
      </c>
      <c r="T89" s="16">
        <v>30</v>
      </c>
      <c r="U89" s="16">
        <v>7</v>
      </c>
      <c r="V89" s="16">
        <v>14</v>
      </c>
      <c r="W89" s="16">
        <v>21</v>
      </c>
      <c r="X89" s="16">
        <v>28</v>
      </c>
      <c r="Y89" s="17">
        <v>4</v>
      </c>
      <c r="Z89" s="17">
        <v>11</v>
      </c>
      <c r="AA89" s="17">
        <v>18</v>
      </c>
      <c r="AB89" s="17">
        <v>25</v>
      </c>
      <c r="AC89" s="17">
        <v>1</v>
      </c>
      <c r="AD89" s="17">
        <v>8</v>
      </c>
      <c r="AE89" s="17">
        <v>15</v>
      </c>
      <c r="AF89" s="17">
        <v>22</v>
      </c>
      <c r="AG89" s="17">
        <v>29</v>
      </c>
      <c r="AH89" s="17">
        <v>7</v>
      </c>
      <c r="AI89" s="17">
        <v>14</v>
      </c>
      <c r="AJ89" s="17">
        <v>21</v>
      </c>
      <c r="AK89" s="17">
        <v>28</v>
      </c>
      <c r="AL89" s="17">
        <v>4</v>
      </c>
      <c r="AM89" s="17">
        <v>11</v>
      </c>
      <c r="AN89" s="17">
        <v>18</v>
      </c>
      <c r="AO89" s="17">
        <v>25</v>
      </c>
      <c r="AP89" s="17">
        <v>2</v>
      </c>
      <c r="AQ89" s="17">
        <v>9</v>
      </c>
      <c r="AR89" s="17">
        <v>16</v>
      </c>
      <c r="AS89" s="17">
        <v>23</v>
      </c>
      <c r="AT89" s="17">
        <v>30</v>
      </c>
      <c r="AU89" s="17">
        <v>6</v>
      </c>
      <c r="AV89" s="17">
        <v>13</v>
      </c>
      <c r="AW89" s="17">
        <v>20</v>
      </c>
      <c r="AX89" s="17">
        <v>27</v>
      </c>
      <c r="AY89" s="17">
        <v>4</v>
      </c>
      <c r="AZ89" s="17">
        <v>11</v>
      </c>
      <c r="BA89" s="18">
        <v>18</v>
      </c>
      <c r="BB89" s="19">
        <v>25</v>
      </c>
      <c r="BC89" s="14"/>
    </row>
    <row r="90" spans="1:55" x14ac:dyDescent="0.25">
      <c r="A90" s="647"/>
      <c r="B90" s="650"/>
      <c r="C90" s="630"/>
      <c r="D90" s="630"/>
      <c r="E90" s="630"/>
      <c r="F90" s="632"/>
      <c r="G90" s="655" t="s">
        <v>77</v>
      </c>
      <c r="H90" s="656"/>
      <c r="I90" s="656"/>
      <c r="J90" s="656"/>
      <c r="K90" s="656"/>
      <c r="L90" s="656"/>
      <c r="M90" s="656"/>
      <c r="N90" s="656"/>
      <c r="O90" s="656"/>
      <c r="P90" s="656"/>
      <c r="Q90" s="656"/>
      <c r="R90" s="656"/>
      <c r="S90" s="656"/>
      <c r="T90" s="656"/>
      <c r="U90" s="656"/>
      <c r="V90" s="656"/>
      <c r="W90" s="656"/>
      <c r="X90" s="656"/>
      <c r="Y90" s="656"/>
      <c r="Z90" s="656"/>
      <c r="AA90" s="656"/>
      <c r="AB90" s="656"/>
      <c r="AC90" s="656"/>
      <c r="AD90" s="656"/>
      <c r="AE90" s="656"/>
      <c r="AF90" s="656"/>
      <c r="AG90" s="656"/>
      <c r="AH90" s="656"/>
      <c r="AI90" s="656"/>
      <c r="AJ90" s="656"/>
      <c r="AK90" s="656"/>
      <c r="AL90" s="656"/>
      <c r="AM90" s="656"/>
      <c r="AN90" s="656"/>
      <c r="AO90" s="656"/>
      <c r="AP90" s="656"/>
      <c r="AQ90" s="656"/>
      <c r="AR90" s="656"/>
      <c r="AS90" s="656"/>
      <c r="AT90" s="20"/>
      <c r="AU90" s="20"/>
      <c r="AV90" s="20"/>
      <c r="AW90" s="21"/>
      <c r="AX90" s="14"/>
      <c r="AY90" s="14"/>
      <c r="AZ90" s="14"/>
      <c r="BA90" s="14"/>
      <c r="BB90" s="14"/>
      <c r="BC90" s="14"/>
    </row>
    <row r="91" spans="1:55" ht="15.75" x14ac:dyDescent="0.25">
      <c r="A91" s="648"/>
      <c r="B91" s="651"/>
      <c r="C91" s="631"/>
      <c r="D91" s="631"/>
      <c r="E91" s="631"/>
      <c r="F91" s="633"/>
      <c r="G91" s="213" t="s">
        <v>18</v>
      </c>
      <c r="H91" s="213" t="s">
        <v>19</v>
      </c>
      <c r="I91" s="213" t="s">
        <v>20</v>
      </c>
      <c r="J91" s="213" t="s">
        <v>21</v>
      </c>
      <c r="K91" s="213" t="s">
        <v>22</v>
      </c>
      <c r="L91" s="213" t="s">
        <v>23</v>
      </c>
      <c r="M91" s="213" t="s">
        <v>24</v>
      </c>
      <c r="N91" s="213" t="s">
        <v>25</v>
      </c>
      <c r="O91" s="213" t="s">
        <v>26</v>
      </c>
      <c r="P91" s="213" t="s">
        <v>27</v>
      </c>
      <c r="Q91" s="213" t="s">
        <v>28</v>
      </c>
      <c r="R91" s="213" t="s">
        <v>29</v>
      </c>
      <c r="S91" s="213" t="s">
        <v>30</v>
      </c>
      <c r="T91" s="213" t="s">
        <v>31</v>
      </c>
      <c r="U91" s="213" t="s">
        <v>32</v>
      </c>
      <c r="V91" s="213" t="s">
        <v>33</v>
      </c>
      <c r="W91" s="213" t="s">
        <v>34</v>
      </c>
      <c r="X91" s="213" t="s">
        <v>35</v>
      </c>
      <c r="Y91" s="213" t="s">
        <v>36</v>
      </c>
      <c r="Z91" s="213" t="s">
        <v>37</v>
      </c>
      <c r="AA91" s="213" t="s">
        <v>38</v>
      </c>
      <c r="AB91" s="213" t="s">
        <v>39</v>
      </c>
      <c r="AC91" s="213" t="s">
        <v>40</v>
      </c>
      <c r="AD91" s="213" t="s">
        <v>41</v>
      </c>
      <c r="AE91" s="213" t="s">
        <v>42</v>
      </c>
      <c r="AF91" s="213" t="s">
        <v>43</v>
      </c>
      <c r="AG91" s="213" t="s">
        <v>44</v>
      </c>
      <c r="AH91" s="213" t="s">
        <v>45</v>
      </c>
      <c r="AI91" s="213" t="s">
        <v>46</v>
      </c>
      <c r="AJ91" s="213" t="s">
        <v>47</v>
      </c>
      <c r="AK91" s="213" t="s">
        <v>48</v>
      </c>
      <c r="AL91" s="213" t="s">
        <v>49</v>
      </c>
      <c r="AM91" s="213" t="s">
        <v>50</v>
      </c>
      <c r="AN91" s="213" t="s">
        <v>51</v>
      </c>
      <c r="AO91" s="213" t="s">
        <v>52</v>
      </c>
      <c r="AP91" s="213" t="s">
        <v>53</v>
      </c>
      <c r="AQ91" s="213" t="s">
        <v>54</v>
      </c>
      <c r="AR91" s="213" t="s">
        <v>55</v>
      </c>
      <c r="AS91" s="213" t="s">
        <v>56</v>
      </c>
      <c r="AT91" s="213" t="s">
        <v>57</v>
      </c>
      <c r="AU91" s="213" t="s">
        <v>58</v>
      </c>
      <c r="AV91" s="213" t="s">
        <v>59</v>
      </c>
      <c r="AW91" s="213" t="s">
        <v>60</v>
      </c>
      <c r="AX91" s="213" t="s">
        <v>61</v>
      </c>
      <c r="AY91" s="213" t="s">
        <v>62</v>
      </c>
      <c r="AZ91" s="213" t="s">
        <v>63</v>
      </c>
      <c r="BA91" s="213" t="s">
        <v>64</v>
      </c>
      <c r="BB91" s="213" t="s">
        <v>65</v>
      </c>
      <c r="BC91" s="23"/>
    </row>
    <row r="92" spans="1:55" ht="15.75" x14ac:dyDescent="0.25">
      <c r="A92" s="578" t="s">
        <v>18</v>
      </c>
      <c r="B92" s="634" t="s">
        <v>84</v>
      </c>
      <c r="C92" s="90">
        <f>SUM(D92:F92)</f>
        <v>12</v>
      </c>
      <c r="D92" s="90">
        <v>6</v>
      </c>
      <c r="E92" s="220"/>
      <c r="F92" s="220">
        <v>6</v>
      </c>
      <c r="G92" s="90"/>
      <c r="H92" s="220"/>
      <c r="I92" s="614"/>
      <c r="J92" s="614"/>
      <c r="K92" s="111"/>
      <c r="L92" s="111"/>
      <c r="M92" s="111"/>
      <c r="N92" s="92"/>
      <c r="O92" s="665">
        <v>6</v>
      </c>
      <c r="P92" s="670"/>
      <c r="Q92" s="666"/>
      <c r="R92" s="614" t="s">
        <v>81</v>
      </c>
      <c r="S92" s="93"/>
      <c r="T92" s="93"/>
      <c r="U92" s="93"/>
      <c r="V92" s="95"/>
      <c r="W92" s="103"/>
      <c r="X92" s="103"/>
      <c r="Y92" s="94"/>
      <c r="Z92" s="93"/>
      <c r="AA92" s="93"/>
      <c r="AB92" s="93"/>
      <c r="AC92" s="93"/>
      <c r="AD92" s="95"/>
      <c r="AE92" s="103"/>
      <c r="AF92" s="93"/>
      <c r="AG92" s="93"/>
      <c r="AH92" s="93"/>
      <c r="AI92" s="95"/>
      <c r="AJ92" s="95"/>
      <c r="AK92" s="93"/>
      <c r="AL92" s="95"/>
      <c r="AM92" s="208"/>
      <c r="AN92" s="232"/>
      <c r="AO92" s="23"/>
      <c r="AP92" s="232"/>
      <c r="AQ92" s="34"/>
      <c r="AR92" s="606"/>
      <c r="AS92" s="607"/>
      <c r="AT92" s="604"/>
      <c r="AU92" s="533"/>
      <c r="AV92" s="711" t="s">
        <v>152</v>
      </c>
      <c r="AW92" s="34"/>
      <c r="AX92" s="34"/>
      <c r="AY92" s="232"/>
      <c r="AZ92" s="33"/>
      <c r="BA92" s="24"/>
      <c r="BB92" s="24"/>
      <c r="BC92" s="23"/>
    </row>
    <row r="93" spans="1:55" ht="15.75" x14ac:dyDescent="0.25">
      <c r="A93" s="579"/>
      <c r="B93" s="635"/>
      <c r="C93" s="96">
        <v>4</v>
      </c>
      <c r="D93" s="97">
        <v>4</v>
      </c>
      <c r="E93" s="222"/>
      <c r="F93" s="222"/>
      <c r="G93" s="97"/>
      <c r="H93" s="222"/>
      <c r="I93" s="615"/>
      <c r="J93" s="615"/>
      <c r="K93" s="112"/>
      <c r="L93" s="112"/>
      <c r="M93" s="112"/>
      <c r="N93" s="99"/>
      <c r="O93" s="663">
        <v>4</v>
      </c>
      <c r="P93" s="669"/>
      <c r="Q93" s="664"/>
      <c r="R93" s="615"/>
      <c r="S93" s="100"/>
      <c r="T93" s="100"/>
      <c r="U93" s="100"/>
      <c r="V93" s="102"/>
      <c r="W93" s="107"/>
      <c r="X93" s="107"/>
      <c r="Y93" s="101"/>
      <c r="Z93" s="100"/>
      <c r="AA93" s="100"/>
      <c r="AB93" s="100"/>
      <c r="AC93" s="100"/>
      <c r="AD93" s="102"/>
      <c r="AE93" s="107"/>
      <c r="AF93" s="100"/>
      <c r="AG93" s="100"/>
      <c r="AH93" s="100"/>
      <c r="AI93" s="102"/>
      <c r="AJ93" s="102"/>
      <c r="AK93" s="100"/>
      <c r="AL93" s="102"/>
      <c r="AM93" s="209"/>
      <c r="AN93" s="29"/>
      <c r="AO93" s="23"/>
      <c r="AP93" s="29"/>
      <c r="AQ93" s="234"/>
      <c r="AR93" s="608"/>
      <c r="AS93" s="609"/>
      <c r="AT93" s="605"/>
      <c r="AU93" s="534"/>
      <c r="AV93" s="712"/>
      <c r="AW93" s="234"/>
      <c r="AX93" s="230"/>
      <c r="AY93" s="29"/>
      <c r="AZ93" s="30"/>
      <c r="BA93" s="28"/>
      <c r="BB93" s="28"/>
      <c r="BC93" s="23"/>
    </row>
    <row r="94" spans="1:55" ht="15.75" x14ac:dyDescent="0.25">
      <c r="A94" s="578" t="s">
        <v>19</v>
      </c>
      <c r="B94" s="634" t="s">
        <v>86</v>
      </c>
      <c r="C94" s="90">
        <v>8</v>
      </c>
      <c r="D94" s="90">
        <v>8</v>
      </c>
      <c r="E94" s="220"/>
      <c r="F94" s="220">
        <v>6</v>
      </c>
      <c r="G94" s="90"/>
      <c r="H94" s="220"/>
      <c r="I94" s="111"/>
      <c r="J94" s="111"/>
      <c r="K94" s="111"/>
      <c r="L94" s="111"/>
      <c r="M94" s="111"/>
      <c r="N94" s="92"/>
      <c r="O94" s="665">
        <v>8</v>
      </c>
      <c r="P94" s="670"/>
      <c r="Q94" s="666"/>
      <c r="R94" s="614"/>
      <c r="S94" s="111"/>
      <c r="T94" s="111"/>
      <c r="U94" s="111"/>
      <c r="V94" s="92"/>
      <c r="W94" s="90"/>
      <c r="X94" s="90"/>
      <c r="Y94" s="90"/>
      <c r="Z94" s="111"/>
      <c r="AA94" s="111"/>
      <c r="AB94" s="111"/>
      <c r="AC94" s="111"/>
      <c r="AD94" s="92"/>
      <c r="AE94" s="125"/>
      <c r="AF94" s="323"/>
      <c r="AG94" s="323"/>
      <c r="AH94" s="323"/>
      <c r="AI94" s="322"/>
      <c r="AJ94" s="322"/>
      <c r="AK94" s="323"/>
      <c r="AL94" s="322"/>
      <c r="AM94" s="208"/>
      <c r="AN94" s="232"/>
      <c r="AO94" s="33"/>
      <c r="AP94" s="232"/>
      <c r="AQ94" s="34"/>
      <c r="AR94" s="606"/>
      <c r="AS94" s="607"/>
      <c r="AT94" s="604"/>
      <c r="AU94" s="533"/>
      <c r="AV94" s="712"/>
      <c r="AW94" s="34"/>
      <c r="AX94" s="34"/>
      <c r="AY94" s="232"/>
      <c r="AZ94" s="33"/>
      <c r="BA94" s="24"/>
      <c r="BB94" s="24"/>
      <c r="BC94" s="23"/>
    </row>
    <row r="95" spans="1:55" ht="15.75" x14ac:dyDescent="0.25">
      <c r="A95" s="579"/>
      <c r="B95" s="635"/>
      <c r="C95" s="96">
        <v>2</v>
      </c>
      <c r="D95" s="97">
        <v>2</v>
      </c>
      <c r="E95" s="222"/>
      <c r="F95" s="222"/>
      <c r="G95" s="97"/>
      <c r="H95" s="222"/>
      <c r="I95" s="112"/>
      <c r="J95" s="112"/>
      <c r="K95" s="112"/>
      <c r="L95" s="112"/>
      <c r="M95" s="112"/>
      <c r="N95" s="99"/>
      <c r="O95" s="663">
        <v>2</v>
      </c>
      <c r="P95" s="669"/>
      <c r="Q95" s="664"/>
      <c r="R95" s="615"/>
      <c r="S95" s="112"/>
      <c r="T95" s="112"/>
      <c r="U95" s="112"/>
      <c r="V95" s="99"/>
      <c r="W95" s="97"/>
      <c r="X95" s="97"/>
      <c r="Y95" s="97"/>
      <c r="Z95" s="112"/>
      <c r="AA95" s="112"/>
      <c r="AB95" s="112"/>
      <c r="AC95" s="112"/>
      <c r="AD95" s="99"/>
      <c r="AE95" s="115"/>
      <c r="AF95" s="112"/>
      <c r="AG95" s="112"/>
      <c r="AH95" s="112"/>
      <c r="AI95" s="99"/>
      <c r="AJ95" s="99"/>
      <c r="AK95" s="112"/>
      <c r="AL95" s="99"/>
      <c r="AM95" s="209"/>
      <c r="AN95" s="29"/>
      <c r="AO95" s="30"/>
      <c r="AP95" s="29"/>
      <c r="AQ95" s="230"/>
      <c r="AR95" s="608"/>
      <c r="AS95" s="609"/>
      <c r="AT95" s="605"/>
      <c r="AU95" s="534"/>
      <c r="AV95" s="712"/>
      <c r="AW95" s="230"/>
      <c r="AX95" s="230"/>
      <c r="AY95" s="29"/>
      <c r="AZ95" s="30"/>
      <c r="BA95" s="28"/>
      <c r="BB95" s="28"/>
      <c r="BC95" s="23"/>
    </row>
    <row r="96" spans="1:55" ht="15.75" x14ac:dyDescent="0.25">
      <c r="A96" s="231"/>
      <c r="B96" s="634" t="s">
        <v>89</v>
      </c>
      <c r="C96" s="90"/>
      <c r="D96" s="123"/>
      <c r="E96" s="123"/>
      <c r="F96" s="90"/>
      <c r="G96" s="123"/>
      <c r="H96" s="126"/>
      <c r="I96" s="111"/>
      <c r="J96" s="92"/>
      <c r="K96" s="111"/>
      <c r="L96" s="111"/>
      <c r="M96" s="111"/>
      <c r="N96" s="92"/>
      <c r="O96" s="673"/>
      <c r="P96" s="674"/>
      <c r="Q96" s="675"/>
      <c r="R96" s="614"/>
      <c r="S96" s="111"/>
      <c r="T96" s="111"/>
      <c r="U96" s="111"/>
      <c r="V96" s="92"/>
      <c r="W96" s="123"/>
      <c r="X96" s="123"/>
      <c r="Y96" s="123"/>
      <c r="Z96" s="111"/>
      <c r="AA96" s="111"/>
      <c r="AB96" s="111"/>
      <c r="AC96" s="111"/>
      <c r="AD96" s="92"/>
      <c r="AE96" s="111"/>
      <c r="AF96" s="111"/>
      <c r="AG96" s="111"/>
      <c r="AH96" s="111"/>
      <c r="AI96" s="92"/>
      <c r="AJ96" s="92"/>
      <c r="AK96" s="111"/>
      <c r="AL96" s="92"/>
      <c r="AM96" s="62"/>
      <c r="AN96" s="43"/>
      <c r="AO96" s="44"/>
      <c r="AP96" s="43"/>
      <c r="AQ96" s="34"/>
      <c r="AR96" s="606"/>
      <c r="AS96" s="607"/>
      <c r="AT96" s="604"/>
      <c r="AU96" s="546"/>
      <c r="AV96" s="712"/>
      <c r="AW96" s="34"/>
      <c r="AX96" s="34"/>
      <c r="AY96" s="43"/>
      <c r="AZ96" s="44"/>
      <c r="BA96" s="45"/>
      <c r="BB96" s="45"/>
      <c r="BC96" s="23"/>
    </row>
    <row r="97" spans="1:55" ht="15.75" x14ac:dyDescent="0.25">
      <c r="A97" s="231" t="s">
        <v>20</v>
      </c>
      <c r="B97" s="635"/>
      <c r="C97" s="97">
        <v>26</v>
      </c>
      <c r="D97" s="97">
        <v>26</v>
      </c>
      <c r="E97" s="97"/>
      <c r="F97" s="97"/>
      <c r="G97" s="97"/>
      <c r="H97" s="222"/>
      <c r="I97" s="112"/>
      <c r="J97" s="99"/>
      <c r="K97" s="112"/>
      <c r="L97" s="112"/>
      <c r="M97" s="112"/>
      <c r="N97" s="99"/>
      <c r="O97" s="663">
        <v>26</v>
      </c>
      <c r="P97" s="669"/>
      <c r="Q97" s="664"/>
      <c r="R97" s="615"/>
      <c r="S97" s="112"/>
      <c r="T97" s="112"/>
      <c r="U97" s="112"/>
      <c r="V97" s="99"/>
      <c r="W97" s="97"/>
      <c r="X97" s="97"/>
      <c r="Y97" s="97"/>
      <c r="Z97" s="112"/>
      <c r="AA97" s="112"/>
      <c r="AB97" s="112"/>
      <c r="AC97" s="112"/>
      <c r="AD97" s="99"/>
      <c r="AE97" s="112"/>
      <c r="AF97" s="112"/>
      <c r="AG97" s="112"/>
      <c r="AH97" s="112"/>
      <c r="AI97" s="99"/>
      <c r="AJ97" s="99"/>
      <c r="AK97" s="112"/>
      <c r="AL97" s="99"/>
      <c r="AM97" s="62"/>
      <c r="AN97" s="43"/>
      <c r="AO97" s="44"/>
      <c r="AP97" s="43"/>
      <c r="AQ97" s="230"/>
      <c r="AR97" s="608"/>
      <c r="AS97" s="609"/>
      <c r="AT97" s="605"/>
      <c r="AU97" s="546"/>
      <c r="AV97" s="712"/>
      <c r="AW97" s="230"/>
      <c r="AX97" s="209"/>
      <c r="AY97" s="43"/>
      <c r="AZ97" s="44"/>
      <c r="BA97" s="45"/>
      <c r="BB97" s="45"/>
      <c r="BC97" s="23"/>
    </row>
    <row r="98" spans="1:55" ht="15.75" x14ac:dyDescent="0.25">
      <c r="A98" s="578" t="s">
        <v>21</v>
      </c>
      <c r="B98" s="634" t="s">
        <v>91</v>
      </c>
      <c r="C98" s="90">
        <f>SUM(D98:F98)</f>
        <v>36</v>
      </c>
      <c r="D98" s="90">
        <v>8</v>
      </c>
      <c r="E98" s="220">
        <v>4</v>
      </c>
      <c r="F98" s="220">
        <v>24</v>
      </c>
      <c r="G98" s="90"/>
      <c r="H98" s="220"/>
      <c r="I98" s="111"/>
      <c r="J98" s="92"/>
      <c r="K98" s="111"/>
      <c r="L98" s="111"/>
      <c r="M98" s="111"/>
      <c r="N98" s="92"/>
      <c r="O98" s="665">
        <v>8</v>
      </c>
      <c r="P98" s="670"/>
      <c r="Q98" s="666"/>
      <c r="R98" s="614"/>
      <c r="S98" s="111"/>
      <c r="T98" s="111"/>
      <c r="U98" s="111"/>
      <c r="V98" s="92"/>
      <c r="W98" s="90"/>
      <c r="X98" s="90"/>
      <c r="Y98" s="90"/>
      <c r="Z98" s="111"/>
      <c r="AA98" s="111"/>
      <c r="AB98" s="111"/>
      <c r="AC98" s="111"/>
      <c r="AD98" s="92"/>
      <c r="AE98" s="111"/>
      <c r="AF98" s="111"/>
      <c r="AG98" s="111"/>
      <c r="AH98" s="111"/>
      <c r="AI98" s="92"/>
      <c r="AJ98" s="92"/>
      <c r="AK98" s="111"/>
      <c r="AL98" s="92"/>
      <c r="AM98" s="208"/>
      <c r="AN98" s="232"/>
      <c r="AO98" s="33"/>
      <c r="AP98" s="232"/>
      <c r="AQ98" s="34"/>
      <c r="AR98" s="726">
        <v>4</v>
      </c>
      <c r="AS98" s="727"/>
      <c r="AT98" s="728"/>
      <c r="AU98" s="533"/>
      <c r="AV98" s="712"/>
      <c r="AW98" s="34"/>
      <c r="AX98" s="34"/>
      <c r="AY98" s="232"/>
      <c r="AZ98" s="33"/>
      <c r="BA98" s="24"/>
      <c r="BB98" s="24"/>
      <c r="BC98" s="23"/>
    </row>
    <row r="99" spans="1:55" ht="15.75" x14ac:dyDescent="0.25">
      <c r="A99" s="579"/>
      <c r="B99" s="635"/>
      <c r="C99" s="96">
        <f>SUM(D99:F99)</f>
        <v>12</v>
      </c>
      <c r="D99" s="97">
        <v>8</v>
      </c>
      <c r="E99" s="222">
        <v>4</v>
      </c>
      <c r="F99" s="222"/>
      <c r="G99" s="97"/>
      <c r="H99" s="222"/>
      <c r="I99" s="112"/>
      <c r="J99" s="99"/>
      <c r="K99" s="112"/>
      <c r="L99" s="112"/>
      <c r="M99" s="112"/>
      <c r="N99" s="99"/>
      <c r="O99" s="663">
        <v>8</v>
      </c>
      <c r="P99" s="669"/>
      <c r="Q99" s="664"/>
      <c r="R99" s="615"/>
      <c r="S99" s="112"/>
      <c r="T99" s="112"/>
      <c r="U99" s="112"/>
      <c r="V99" s="99"/>
      <c r="W99" s="97"/>
      <c r="X99" s="97"/>
      <c r="Y99" s="97"/>
      <c r="Z99" s="112"/>
      <c r="AA99" s="112"/>
      <c r="AB99" s="112"/>
      <c r="AC99" s="112"/>
      <c r="AD99" s="99"/>
      <c r="AE99" s="112"/>
      <c r="AF99" s="112"/>
      <c r="AG99" s="112"/>
      <c r="AH99" s="112"/>
      <c r="AI99" s="99"/>
      <c r="AJ99" s="99"/>
      <c r="AK99" s="112"/>
      <c r="AL99" s="99"/>
      <c r="AM99" s="209"/>
      <c r="AN99" s="29"/>
      <c r="AO99" s="30"/>
      <c r="AP99" s="29"/>
      <c r="AQ99" s="234"/>
      <c r="AR99" s="583">
        <v>4</v>
      </c>
      <c r="AS99" s="584"/>
      <c r="AT99" s="688"/>
      <c r="AU99" s="534"/>
      <c r="AV99" s="712"/>
      <c r="AW99" s="234"/>
      <c r="AX99" s="230"/>
      <c r="AY99" s="29"/>
      <c r="AZ99" s="30"/>
      <c r="BA99" s="28"/>
      <c r="BB99" s="28"/>
      <c r="BC99" s="23"/>
    </row>
    <row r="100" spans="1:55" ht="15.75" x14ac:dyDescent="0.25">
      <c r="A100" s="578" t="s">
        <v>22</v>
      </c>
      <c r="B100" s="634" t="s">
        <v>92</v>
      </c>
      <c r="C100" s="90">
        <f>SUM(D100:F100)</f>
        <v>44</v>
      </c>
      <c r="D100" s="90">
        <v>8</v>
      </c>
      <c r="E100" s="220">
        <v>10</v>
      </c>
      <c r="F100" s="220">
        <v>26</v>
      </c>
      <c r="G100" s="90"/>
      <c r="H100" s="220"/>
      <c r="I100" s="111"/>
      <c r="J100" s="92"/>
      <c r="K100" s="111"/>
      <c r="L100" s="111"/>
      <c r="M100" s="111"/>
      <c r="N100" s="92"/>
      <c r="O100" s="665">
        <v>8</v>
      </c>
      <c r="P100" s="670"/>
      <c r="Q100" s="666"/>
      <c r="R100" s="614"/>
      <c r="S100" s="90"/>
      <c r="T100" s="90"/>
      <c r="U100" s="90"/>
      <c r="V100" s="90"/>
      <c r="W100" s="90"/>
      <c r="X100" s="90"/>
      <c r="Y100" s="90"/>
      <c r="Z100" s="111"/>
      <c r="AA100" s="111"/>
      <c r="AB100" s="111"/>
      <c r="AC100" s="111"/>
      <c r="AD100" s="92"/>
      <c r="AE100" s="111"/>
      <c r="AF100" s="111"/>
      <c r="AG100" s="111"/>
      <c r="AH100" s="111"/>
      <c r="AI100" s="92"/>
      <c r="AJ100" s="92"/>
      <c r="AK100" s="111"/>
      <c r="AL100" s="92"/>
      <c r="AM100" s="208"/>
      <c r="AN100" s="232"/>
      <c r="AO100" s="33"/>
      <c r="AP100" s="232"/>
      <c r="AQ100" s="34"/>
      <c r="AR100" s="726">
        <v>10</v>
      </c>
      <c r="AS100" s="727"/>
      <c r="AT100" s="728"/>
      <c r="AU100" s="533"/>
      <c r="AV100" s="712"/>
      <c r="AW100" s="34"/>
      <c r="AX100" s="34"/>
      <c r="AY100" s="232"/>
      <c r="AZ100" s="23"/>
      <c r="BA100" s="24"/>
      <c r="BB100" s="24"/>
      <c r="BC100" s="23"/>
    </row>
    <row r="101" spans="1:55" ht="15.75" x14ac:dyDescent="0.25">
      <c r="A101" s="579"/>
      <c r="B101" s="635"/>
      <c r="C101" s="97">
        <f>SUM(D101:F101)</f>
        <v>8</v>
      </c>
      <c r="D101" s="97">
        <v>8</v>
      </c>
      <c r="E101" s="222"/>
      <c r="F101" s="222"/>
      <c r="G101" s="97"/>
      <c r="H101" s="222"/>
      <c r="I101" s="112"/>
      <c r="J101" s="99"/>
      <c r="K101" s="112"/>
      <c r="L101" s="112"/>
      <c r="M101" s="112"/>
      <c r="N101" s="99"/>
      <c r="O101" s="663">
        <v>8</v>
      </c>
      <c r="P101" s="669"/>
      <c r="Q101" s="664"/>
      <c r="R101" s="615"/>
      <c r="S101" s="97"/>
      <c r="T101" s="97"/>
      <c r="U101" s="97"/>
      <c r="V101" s="97"/>
      <c r="W101" s="97"/>
      <c r="X101" s="97"/>
      <c r="Y101" s="97"/>
      <c r="Z101" s="112"/>
      <c r="AA101" s="112"/>
      <c r="AB101" s="112"/>
      <c r="AC101" s="112"/>
      <c r="AD101" s="99"/>
      <c r="AE101" s="112"/>
      <c r="AF101" s="112"/>
      <c r="AG101" s="112"/>
      <c r="AH101" s="112"/>
      <c r="AI101" s="99"/>
      <c r="AJ101" s="99"/>
      <c r="AK101" s="112"/>
      <c r="AL101" s="99"/>
      <c r="AM101" s="209"/>
      <c r="AN101" s="29"/>
      <c r="AO101" s="30"/>
      <c r="AP101" s="29"/>
      <c r="AQ101" s="230"/>
      <c r="AR101" s="608"/>
      <c r="AS101" s="609"/>
      <c r="AT101" s="605"/>
      <c r="AU101" s="534"/>
      <c r="AV101" s="712"/>
      <c r="AW101" s="230"/>
      <c r="AX101" s="230"/>
      <c r="AY101" s="29"/>
      <c r="AZ101" s="49"/>
      <c r="BA101" s="28"/>
      <c r="BB101" s="28"/>
      <c r="BC101" s="23"/>
    </row>
    <row r="102" spans="1:55" ht="15.75" x14ac:dyDescent="0.25">
      <c r="A102" s="578" t="s">
        <v>23</v>
      </c>
      <c r="B102" s="636" t="s">
        <v>94</v>
      </c>
      <c r="C102" s="90">
        <f>SUM(D102:F102)</f>
        <v>30</v>
      </c>
      <c r="D102" s="90">
        <v>14</v>
      </c>
      <c r="E102" s="90"/>
      <c r="F102" s="90">
        <v>16</v>
      </c>
      <c r="G102" s="123"/>
      <c r="H102" s="126"/>
      <c r="I102" s="111"/>
      <c r="J102" s="92"/>
      <c r="K102" s="111"/>
      <c r="L102" s="111"/>
      <c r="M102" s="111"/>
      <c r="N102" s="92"/>
      <c r="O102" s="665">
        <v>14</v>
      </c>
      <c r="P102" s="670"/>
      <c r="Q102" s="666"/>
      <c r="R102" s="614"/>
      <c r="S102" s="123"/>
      <c r="T102" s="123"/>
      <c r="U102" s="123"/>
      <c r="V102" s="123"/>
      <c r="W102" s="123"/>
      <c r="X102" s="123"/>
      <c r="Y102" s="123"/>
      <c r="Z102" s="111"/>
      <c r="AA102" s="111"/>
      <c r="AB102" s="111"/>
      <c r="AC102" s="111"/>
      <c r="AD102" s="92"/>
      <c r="AE102" s="614"/>
      <c r="AF102" s="111"/>
      <c r="AG102" s="111"/>
      <c r="AH102" s="111"/>
      <c r="AI102" s="92"/>
      <c r="AJ102" s="92"/>
      <c r="AK102" s="111"/>
      <c r="AL102" s="92"/>
      <c r="AM102" s="62"/>
      <c r="AN102" s="43"/>
      <c r="AO102" s="44"/>
      <c r="AP102" s="43"/>
      <c r="AQ102" s="34"/>
      <c r="AR102" s="606"/>
      <c r="AS102" s="607"/>
      <c r="AT102" s="604"/>
      <c r="AU102" s="546"/>
      <c r="AV102" s="712"/>
      <c r="AW102" s="34"/>
      <c r="AX102" s="34"/>
      <c r="AY102" s="43"/>
      <c r="AZ102" s="23"/>
      <c r="BA102" s="45"/>
      <c r="BB102" s="45"/>
      <c r="BC102" s="23"/>
    </row>
    <row r="103" spans="1:55" ht="15.75" x14ac:dyDescent="0.25">
      <c r="A103" s="579"/>
      <c r="B103" s="637"/>
      <c r="C103" s="97">
        <v>10</v>
      </c>
      <c r="D103" s="97">
        <v>10</v>
      </c>
      <c r="E103" s="97"/>
      <c r="F103" s="97"/>
      <c r="G103" s="97"/>
      <c r="H103" s="222"/>
      <c r="I103" s="112"/>
      <c r="J103" s="99"/>
      <c r="K103" s="112"/>
      <c r="L103" s="112"/>
      <c r="M103" s="112"/>
      <c r="N103" s="99"/>
      <c r="O103" s="663">
        <v>10</v>
      </c>
      <c r="P103" s="669"/>
      <c r="Q103" s="664"/>
      <c r="R103" s="615"/>
      <c r="S103" s="97"/>
      <c r="T103" s="97"/>
      <c r="U103" s="97"/>
      <c r="V103" s="97"/>
      <c r="W103" s="97"/>
      <c r="X103" s="97"/>
      <c r="Y103" s="97"/>
      <c r="Z103" s="112"/>
      <c r="AA103" s="112"/>
      <c r="AB103" s="112"/>
      <c r="AC103" s="112"/>
      <c r="AD103" s="99"/>
      <c r="AE103" s="615"/>
      <c r="AF103" s="112"/>
      <c r="AG103" s="112"/>
      <c r="AH103" s="112"/>
      <c r="AI103" s="99"/>
      <c r="AJ103" s="99"/>
      <c r="AK103" s="112"/>
      <c r="AL103" s="99"/>
      <c r="AM103" s="209"/>
      <c r="AN103" s="29"/>
      <c r="AO103" s="30"/>
      <c r="AP103" s="29"/>
      <c r="AQ103" s="230"/>
      <c r="AR103" s="608"/>
      <c r="AS103" s="609"/>
      <c r="AT103" s="605"/>
      <c r="AU103" s="534"/>
      <c r="AV103" s="712"/>
      <c r="AW103" s="230"/>
      <c r="AX103" s="230"/>
      <c r="AY103" s="29"/>
      <c r="AZ103" s="50"/>
      <c r="BA103" s="28"/>
      <c r="BB103" s="28"/>
      <c r="BC103" s="23"/>
    </row>
    <row r="104" spans="1:55" ht="15.75" x14ac:dyDescent="0.25">
      <c r="A104" s="638" t="s">
        <v>24</v>
      </c>
      <c r="B104" s="634" t="s">
        <v>95</v>
      </c>
      <c r="C104" s="90">
        <f>SUM(D104:F104)</f>
        <v>18</v>
      </c>
      <c r="D104" s="90">
        <v>10</v>
      </c>
      <c r="E104" s="220"/>
      <c r="F104" s="220">
        <v>8</v>
      </c>
      <c r="G104" s="123"/>
      <c r="H104" s="126"/>
      <c r="I104" s="111"/>
      <c r="J104" s="92"/>
      <c r="K104" s="111"/>
      <c r="L104" s="111"/>
      <c r="M104" s="111"/>
      <c r="N104" s="92"/>
      <c r="O104" s="665">
        <v>10</v>
      </c>
      <c r="P104" s="670"/>
      <c r="Q104" s="666"/>
      <c r="R104" s="614"/>
      <c r="S104" s="123"/>
      <c r="T104" s="123"/>
      <c r="U104" s="123"/>
      <c r="V104" s="123"/>
      <c r="W104" s="123"/>
      <c r="X104" s="123"/>
      <c r="Y104" s="123"/>
      <c r="Z104" s="111"/>
      <c r="AA104" s="111"/>
      <c r="AB104" s="111"/>
      <c r="AC104" s="111"/>
      <c r="AD104" s="92"/>
      <c r="AE104" s="111"/>
      <c r="AF104" s="111"/>
      <c r="AG104" s="111"/>
      <c r="AH104" s="111"/>
      <c r="AI104" s="92"/>
      <c r="AJ104" s="92"/>
      <c r="AK104" s="111"/>
      <c r="AL104" s="92"/>
      <c r="AM104" s="62"/>
      <c r="AN104" s="43"/>
      <c r="AO104" s="44"/>
      <c r="AP104" s="43"/>
      <c r="AQ104" s="34"/>
      <c r="AR104" s="606"/>
      <c r="AS104" s="607"/>
      <c r="AT104" s="604"/>
      <c r="AU104" s="546"/>
      <c r="AV104" s="712"/>
      <c r="AW104" s="34"/>
      <c r="AX104" s="34"/>
      <c r="AY104" s="43"/>
      <c r="AZ104" s="23"/>
      <c r="BA104" s="45"/>
      <c r="BB104" s="45"/>
      <c r="BC104" s="23"/>
    </row>
    <row r="105" spans="1:55" ht="15.75" x14ac:dyDescent="0.25">
      <c r="A105" s="579"/>
      <c r="B105" s="635"/>
      <c r="C105" s="97">
        <v>4</v>
      </c>
      <c r="D105" s="97">
        <v>4</v>
      </c>
      <c r="E105" s="222"/>
      <c r="F105" s="222"/>
      <c r="G105" s="97"/>
      <c r="H105" s="222"/>
      <c r="I105" s="112"/>
      <c r="J105" s="99"/>
      <c r="K105" s="112"/>
      <c r="L105" s="112"/>
      <c r="M105" s="112"/>
      <c r="N105" s="99"/>
      <c r="O105" s="663">
        <v>4</v>
      </c>
      <c r="P105" s="669"/>
      <c r="Q105" s="664"/>
      <c r="R105" s="615"/>
      <c r="S105" s="97"/>
      <c r="T105" s="97"/>
      <c r="U105" s="97"/>
      <c r="V105" s="97"/>
      <c r="W105" s="97"/>
      <c r="X105" s="97"/>
      <c r="Y105" s="97"/>
      <c r="Z105" s="112"/>
      <c r="AA105" s="112"/>
      <c r="AB105" s="112"/>
      <c r="AC105" s="112"/>
      <c r="AD105" s="99"/>
      <c r="AE105" s="112"/>
      <c r="AF105" s="112"/>
      <c r="AG105" s="112"/>
      <c r="AH105" s="112"/>
      <c r="AI105" s="99"/>
      <c r="AJ105" s="99"/>
      <c r="AK105" s="112"/>
      <c r="AL105" s="99"/>
      <c r="AM105" s="209"/>
      <c r="AN105" s="29"/>
      <c r="AO105" s="30"/>
      <c r="AP105" s="29"/>
      <c r="AQ105" s="230"/>
      <c r="AR105" s="608"/>
      <c r="AS105" s="609"/>
      <c r="AT105" s="605"/>
      <c r="AU105" s="534"/>
      <c r="AV105" s="712"/>
      <c r="AW105" s="230"/>
      <c r="AX105" s="209"/>
      <c r="AY105" s="29"/>
      <c r="AZ105" s="50"/>
      <c r="BA105" s="28"/>
      <c r="BB105" s="28"/>
      <c r="BC105" s="23"/>
    </row>
    <row r="106" spans="1:55" ht="15.75" x14ac:dyDescent="0.25">
      <c r="A106" s="578" t="s">
        <v>25</v>
      </c>
      <c r="B106" s="627" t="s">
        <v>96</v>
      </c>
      <c r="C106" s="232">
        <f>SUM(D106:F106)</f>
        <v>64</v>
      </c>
      <c r="D106" s="232">
        <v>10</v>
      </c>
      <c r="E106" s="235">
        <v>30</v>
      </c>
      <c r="F106" s="235">
        <v>24</v>
      </c>
      <c r="G106" s="51"/>
      <c r="H106" s="80"/>
      <c r="I106" s="24"/>
      <c r="J106" s="38"/>
      <c r="K106" s="24"/>
      <c r="L106" s="24"/>
      <c r="M106" s="24"/>
      <c r="N106" s="38"/>
      <c r="O106" s="580">
        <v>10</v>
      </c>
      <c r="P106" s="581"/>
      <c r="Q106" s="582"/>
      <c r="R106" s="612"/>
      <c r="S106" s="51"/>
      <c r="T106" s="51"/>
      <c r="U106" s="51"/>
      <c r="V106" s="51"/>
      <c r="W106" s="51"/>
      <c r="X106" s="51"/>
      <c r="Y106" s="51"/>
      <c r="Z106" s="24"/>
      <c r="AA106" s="24"/>
      <c r="AB106" s="24"/>
      <c r="AC106" s="24"/>
      <c r="AD106" s="38"/>
      <c r="AE106" s="612"/>
      <c r="AF106" s="24"/>
      <c r="AG106" s="24"/>
      <c r="AH106" s="24"/>
      <c r="AI106" s="38"/>
      <c r="AJ106" s="38"/>
      <c r="AK106" s="24"/>
      <c r="AL106" s="38"/>
      <c r="AM106" s="208"/>
      <c r="AN106" s="51"/>
      <c r="AO106" s="33"/>
      <c r="AP106" s="51"/>
      <c r="AQ106" s="229"/>
      <c r="AR106" s="726">
        <v>30</v>
      </c>
      <c r="AS106" s="727"/>
      <c r="AT106" s="728"/>
      <c r="AU106" s="533" t="s">
        <v>114</v>
      </c>
      <c r="AV106" s="712"/>
      <c r="AW106" s="229"/>
      <c r="AX106" s="229"/>
      <c r="AY106" s="51"/>
      <c r="AZ106" s="56"/>
      <c r="BA106" s="24"/>
      <c r="BB106" s="24"/>
      <c r="BC106" s="23"/>
    </row>
    <row r="107" spans="1:55" ht="15.75" x14ac:dyDescent="0.25">
      <c r="A107" s="579"/>
      <c r="B107" s="628"/>
      <c r="C107" s="29">
        <f>SUM(D107:F107)</f>
        <v>24</v>
      </c>
      <c r="D107" s="29">
        <v>14</v>
      </c>
      <c r="E107" s="234">
        <v>10</v>
      </c>
      <c r="F107" s="234"/>
      <c r="G107" s="29"/>
      <c r="H107" s="234"/>
      <c r="I107" s="28"/>
      <c r="J107" s="40"/>
      <c r="K107" s="28"/>
      <c r="L107" s="28"/>
      <c r="M107" s="28"/>
      <c r="N107" s="40"/>
      <c r="O107" s="583">
        <v>14</v>
      </c>
      <c r="P107" s="584"/>
      <c r="Q107" s="688"/>
      <c r="R107" s="613"/>
      <c r="S107" s="29"/>
      <c r="T107" s="29"/>
      <c r="U107" s="29"/>
      <c r="V107" s="29"/>
      <c r="W107" s="29"/>
      <c r="X107" s="29"/>
      <c r="Y107" s="29"/>
      <c r="Z107" s="28"/>
      <c r="AA107" s="28"/>
      <c r="AB107" s="28"/>
      <c r="AC107" s="28"/>
      <c r="AD107" s="40"/>
      <c r="AE107" s="613"/>
      <c r="AF107" s="28"/>
      <c r="AG107" s="28"/>
      <c r="AH107" s="28"/>
      <c r="AI107" s="40"/>
      <c r="AJ107" s="40"/>
      <c r="AK107" s="28"/>
      <c r="AL107" s="40"/>
      <c r="AM107" s="209"/>
      <c r="AN107" s="29"/>
      <c r="AO107" s="30"/>
      <c r="AP107" s="29"/>
      <c r="AQ107" s="230"/>
      <c r="AR107" s="583">
        <v>10</v>
      </c>
      <c r="AS107" s="584"/>
      <c r="AT107" s="688"/>
      <c r="AU107" s="534"/>
      <c r="AV107" s="712"/>
      <c r="AW107" s="230"/>
      <c r="AX107" s="230"/>
      <c r="AY107" s="29"/>
      <c r="AZ107" s="50"/>
      <c r="BA107" s="28"/>
      <c r="BB107" s="28"/>
      <c r="BC107" s="23"/>
    </row>
    <row r="108" spans="1:55" ht="15.75" x14ac:dyDescent="0.25">
      <c r="A108" s="578" t="s">
        <v>26</v>
      </c>
      <c r="B108" s="627" t="s">
        <v>97</v>
      </c>
      <c r="C108" s="58">
        <v>12</v>
      </c>
      <c r="D108" s="58">
        <v>12</v>
      </c>
      <c r="E108" s="59"/>
      <c r="F108" s="59">
        <v>12</v>
      </c>
      <c r="G108" s="43"/>
      <c r="H108" s="242"/>
      <c r="I108" s="24"/>
      <c r="J108" s="24"/>
      <c r="K108" s="24"/>
      <c r="L108" s="24"/>
      <c r="M108" s="24"/>
      <c r="N108" s="38"/>
      <c r="O108" s="665">
        <v>12</v>
      </c>
      <c r="P108" s="670"/>
      <c r="Q108" s="666"/>
      <c r="R108" s="614"/>
      <c r="S108" s="43"/>
      <c r="T108" s="43"/>
      <c r="U108" s="43"/>
      <c r="V108" s="43"/>
      <c r="W108" s="43"/>
      <c r="X108" s="43"/>
      <c r="Y108" s="43"/>
      <c r="Z108" s="24"/>
      <c r="AA108" s="24"/>
      <c r="AB108" s="24"/>
      <c r="AC108" s="24"/>
      <c r="AD108" s="38"/>
      <c r="AE108" s="24"/>
      <c r="AF108" s="24"/>
      <c r="AG108" s="24"/>
      <c r="AH108" s="24"/>
      <c r="AI108" s="38"/>
      <c r="AJ108" s="38"/>
      <c r="AK108" s="24"/>
      <c r="AL108" s="38"/>
      <c r="AM108" s="62"/>
      <c r="AN108" s="43"/>
      <c r="AO108" s="44"/>
      <c r="AP108" s="43"/>
      <c r="AQ108" s="34"/>
      <c r="AR108" s="606"/>
      <c r="AS108" s="607"/>
      <c r="AT108" s="604"/>
      <c r="AU108" s="546"/>
      <c r="AV108" s="712"/>
      <c r="AW108" s="34"/>
      <c r="AX108" s="34"/>
      <c r="AY108" s="43"/>
      <c r="AZ108" s="23"/>
      <c r="BA108" s="45"/>
      <c r="BB108" s="45"/>
      <c r="BC108" s="23"/>
    </row>
    <row r="109" spans="1:55" ht="15.75" x14ac:dyDescent="0.25">
      <c r="A109" s="579"/>
      <c r="B109" s="628"/>
      <c r="C109" s="29">
        <v>6</v>
      </c>
      <c r="D109" s="29">
        <v>6</v>
      </c>
      <c r="E109" s="234"/>
      <c r="F109" s="234"/>
      <c r="G109" s="29"/>
      <c r="H109" s="234"/>
      <c r="I109" s="28"/>
      <c r="J109" s="28"/>
      <c r="K109" s="28"/>
      <c r="L109" s="28"/>
      <c r="M109" s="28"/>
      <c r="N109" s="40"/>
      <c r="O109" s="663">
        <v>6</v>
      </c>
      <c r="P109" s="669"/>
      <c r="Q109" s="664"/>
      <c r="R109" s="615"/>
      <c r="S109" s="29"/>
      <c r="T109" s="29"/>
      <c r="U109" s="29"/>
      <c r="V109" s="29"/>
      <c r="W109" s="29"/>
      <c r="X109" s="29"/>
      <c r="Y109" s="29"/>
      <c r="Z109" s="28"/>
      <c r="AA109" s="28"/>
      <c r="AB109" s="28"/>
      <c r="AC109" s="28"/>
      <c r="AD109" s="40"/>
      <c r="AE109" s="28"/>
      <c r="AF109" s="28"/>
      <c r="AG109" s="28"/>
      <c r="AH109" s="28"/>
      <c r="AI109" s="40"/>
      <c r="AJ109" s="40"/>
      <c r="AK109" s="28"/>
      <c r="AL109" s="40"/>
      <c r="AM109" s="209"/>
      <c r="AN109" s="29"/>
      <c r="AO109" s="30"/>
      <c r="AP109" s="29"/>
      <c r="AQ109" s="230"/>
      <c r="AR109" s="608"/>
      <c r="AS109" s="609"/>
      <c r="AT109" s="605"/>
      <c r="AU109" s="534"/>
      <c r="AV109" s="712"/>
      <c r="AW109" s="230"/>
      <c r="AX109" s="209"/>
      <c r="AY109" s="29"/>
      <c r="AZ109" s="50"/>
      <c r="BA109" s="28"/>
      <c r="BB109" s="28"/>
      <c r="BC109" s="23"/>
    </row>
    <row r="110" spans="1:55" ht="15.75" x14ac:dyDescent="0.25">
      <c r="A110" s="578" t="s">
        <v>27</v>
      </c>
      <c r="B110" s="627" t="s">
        <v>98</v>
      </c>
      <c r="C110" s="232">
        <v>8</v>
      </c>
      <c r="D110" s="51"/>
      <c r="E110" s="235">
        <v>8</v>
      </c>
      <c r="F110" s="235"/>
      <c r="G110" s="51"/>
      <c r="H110" s="51"/>
      <c r="I110" s="24"/>
      <c r="J110" s="24"/>
      <c r="K110" s="24"/>
      <c r="L110" s="24"/>
      <c r="M110" s="24"/>
      <c r="N110" s="38"/>
      <c r="O110" s="606"/>
      <c r="P110" s="607"/>
      <c r="Q110" s="604"/>
      <c r="R110" s="43"/>
      <c r="S110" s="43"/>
      <c r="T110" s="43"/>
      <c r="U110" s="43"/>
      <c r="V110" s="43"/>
      <c r="W110" s="43"/>
      <c r="X110" s="43"/>
      <c r="Y110" s="43"/>
      <c r="Z110" s="24"/>
      <c r="AA110" s="24"/>
      <c r="AB110" s="24"/>
      <c r="AC110" s="24"/>
      <c r="AD110" s="38"/>
      <c r="AE110" s="612"/>
      <c r="AF110" s="24"/>
      <c r="AG110" s="24"/>
      <c r="AH110" s="24"/>
      <c r="AI110" s="38"/>
      <c r="AJ110" s="38"/>
      <c r="AK110" s="24"/>
      <c r="AL110" s="38"/>
      <c r="AM110" s="62"/>
      <c r="AN110" s="43"/>
      <c r="AO110" s="44"/>
      <c r="AP110" s="43"/>
      <c r="AQ110" s="34"/>
      <c r="AR110" s="726">
        <v>8</v>
      </c>
      <c r="AS110" s="727"/>
      <c r="AT110" s="728"/>
      <c r="AU110" s="546"/>
      <c r="AV110" s="712"/>
      <c r="AW110" s="34"/>
      <c r="AX110" s="34"/>
      <c r="AY110" s="43"/>
      <c r="AZ110" s="23"/>
      <c r="BA110" s="45"/>
      <c r="BB110" s="45"/>
      <c r="BC110" s="23"/>
    </row>
    <row r="111" spans="1:55" ht="15.75" x14ac:dyDescent="0.25">
      <c r="A111" s="579"/>
      <c r="B111" s="628"/>
      <c r="C111" s="29">
        <v>12</v>
      </c>
      <c r="D111" s="29"/>
      <c r="E111" s="234">
        <v>4</v>
      </c>
      <c r="F111" s="234">
        <v>8</v>
      </c>
      <c r="G111" s="29"/>
      <c r="H111" s="29"/>
      <c r="I111" s="28"/>
      <c r="J111" s="28"/>
      <c r="K111" s="28"/>
      <c r="L111" s="28"/>
      <c r="M111" s="28"/>
      <c r="N111" s="40"/>
      <c r="O111" s="608"/>
      <c r="P111" s="609"/>
      <c r="Q111" s="605"/>
      <c r="R111" s="29"/>
      <c r="S111" s="29"/>
      <c r="T111" s="29"/>
      <c r="U111" s="29"/>
      <c r="V111" s="29"/>
      <c r="W111" s="29"/>
      <c r="X111" s="29"/>
      <c r="Y111" s="29"/>
      <c r="Z111" s="28"/>
      <c r="AA111" s="28"/>
      <c r="AB111" s="28"/>
      <c r="AC111" s="28"/>
      <c r="AD111" s="40"/>
      <c r="AE111" s="613"/>
      <c r="AF111" s="28"/>
      <c r="AG111" s="28"/>
      <c r="AH111" s="28"/>
      <c r="AI111" s="40"/>
      <c r="AJ111" s="40"/>
      <c r="AK111" s="28"/>
      <c r="AL111" s="40"/>
      <c r="AM111" s="209"/>
      <c r="AN111" s="29"/>
      <c r="AO111" s="30"/>
      <c r="AP111" s="29"/>
      <c r="AQ111" s="230"/>
      <c r="AR111" s="583">
        <v>4</v>
      </c>
      <c r="AS111" s="584"/>
      <c r="AT111" s="688"/>
      <c r="AU111" s="534"/>
      <c r="AV111" s="712"/>
      <c r="AW111" s="230"/>
      <c r="AX111" s="209"/>
      <c r="AY111" s="29"/>
      <c r="AZ111" s="50"/>
      <c r="BA111" s="28"/>
      <c r="BB111" s="28"/>
      <c r="BC111" s="23"/>
    </row>
    <row r="112" spans="1:55" ht="15.75" x14ac:dyDescent="0.25">
      <c r="A112" s="578"/>
      <c r="B112" s="616" t="s">
        <v>99</v>
      </c>
      <c r="C112" s="232">
        <f>SUM(C92,C94,C98,C100,C102,C104,C106,C108,C110)</f>
        <v>232</v>
      </c>
      <c r="D112" s="232">
        <f>SUM(D92,D94,D98,D100,D102,D104,D106,D108)</f>
        <v>76</v>
      </c>
      <c r="E112" s="235">
        <f>SUM(E98,E100,E106,E110)</f>
        <v>52</v>
      </c>
      <c r="F112" s="610">
        <f>SUM(F92:F111)</f>
        <v>130</v>
      </c>
      <c r="G112" s="232"/>
      <c r="H112" s="235"/>
      <c r="I112" s="24"/>
      <c r="J112" s="24"/>
      <c r="K112" s="24"/>
      <c r="L112" s="24"/>
      <c r="M112" s="24"/>
      <c r="N112" s="38"/>
      <c r="O112" s="580">
        <f>SUM(O92,O94,O98,O100,O102,O104,O106,O108)</f>
        <v>76</v>
      </c>
      <c r="P112" s="581"/>
      <c r="Q112" s="582"/>
      <c r="R112" s="232"/>
      <c r="S112" s="232"/>
      <c r="T112" s="232"/>
      <c r="U112" s="232"/>
      <c r="V112" s="232"/>
      <c r="W112" s="232"/>
      <c r="X112" s="232"/>
      <c r="Y112" s="232"/>
      <c r="Z112" s="24"/>
      <c r="AA112" s="24"/>
      <c r="AB112" s="24"/>
      <c r="AC112" s="24"/>
      <c r="AD112" s="38"/>
      <c r="AE112" s="232"/>
      <c r="AF112" s="24"/>
      <c r="AG112" s="24"/>
      <c r="AH112" s="24"/>
      <c r="AI112" s="38"/>
      <c r="AJ112" s="38"/>
      <c r="AK112" s="24"/>
      <c r="AL112" s="38"/>
      <c r="AM112" s="232"/>
      <c r="AN112" s="612"/>
      <c r="AO112" s="624"/>
      <c r="AP112" s="612"/>
      <c r="AQ112" s="612"/>
      <c r="AR112" s="726">
        <f>SUM(AR98,AR100,AR106,AR110)</f>
        <v>52</v>
      </c>
      <c r="AS112" s="727"/>
      <c r="AT112" s="728"/>
      <c r="AU112" s="602"/>
      <c r="AV112" s="713"/>
      <c r="AW112" s="60"/>
      <c r="AX112" s="34"/>
      <c r="AY112" s="232"/>
      <c r="AZ112" s="33"/>
      <c r="BA112" s="24"/>
      <c r="BB112" s="24"/>
      <c r="BC112" s="23"/>
    </row>
    <row r="113" spans="1:55" ht="15.75" x14ac:dyDescent="0.25">
      <c r="A113" s="579"/>
      <c r="B113" s="617"/>
      <c r="C113" s="43">
        <f>SUM(C93,C95,C97,C99,C101,C103,C105,C107,C109,C111)</f>
        <v>108</v>
      </c>
      <c r="D113" s="29">
        <f>SUM(D93,D95,D97,D99,D101,D103,D105,D107,D109)</f>
        <v>82</v>
      </c>
      <c r="E113" s="234">
        <f>SUM(E99,E107,E111)</f>
        <v>18</v>
      </c>
      <c r="F113" s="611"/>
      <c r="G113" s="29"/>
      <c r="H113" s="234"/>
      <c r="I113" s="28"/>
      <c r="J113" s="28"/>
      <c r="K113" s="28"/>
      <c r="L113" s="28"/>
      <c r="M113" s="28"/>
      <c r="N113" s="40"/>
      <c r="O113" s="583">
        <f>SUM(O93,O95,O97,O99,O101,O103,O105,O107,O109)</f>
        <v>82</v>
      </c>
      <c r="P113" s="584"/>
      <c r="Q113" s="688"/>
      <c r="R113" s="29"/>
      <c r="S113" s="29"/>
      <c r="T113" s="29"/>
      <c r="U113" s="29"/>
      <c r="V113" s="29"/>
      <c r="W113" s="29"/>
      <c r="X113" s="29"/>
      <c r="Y113" s="29"/>
      <c r="Z113" s="28"/>
      <c r="AA113" s="28"/>
      <c r="AB113" s="28"/>
      <c r="AC113" s="28"/>
      <c r="AD113" s="40"/>
      <c r="AE113" s="29"/>
      <c r="AF113" s="28"/>
      <c r="AG113" s="28"/>
      <c r="AH113" s="28"/>
      <c r="AI113" s="40"/>
      <c r="AJ113" s="40"/>
      <c r="AK113" s="28"/>
      <c r="AL113" s="40"/>
      <c r="AM113" s="29"/>
      <c r="AN113" s="613"/>
      <c r="AO113" s="625"/>
      <c r="AP113" s="613"/>
      <c r="AQ113" s="613"/>
      <c r="AR113" s="583">
        <f>SUM(AR99,AR107,AR111)</f>
        <v>18</v>
      </c>
      <c r="AS113" s="584"/>
      <c r="AT113" s="688"/>
      <c r="AU113" s="603"/>
      <c r="AV113" s="588" t="s">
        <v>100</v>
      </c>
      <c r="AW113" s="589"/>
      <c r="AX113" s="589"/>
      <c r="AY113" s="589"/>
      <c r="AZ113" s="589"/>
      <c r="BA113" s="589"/>
      <c r="BB113" s="590"/>
      <c r="BC113" s="23"/>
    </row>
    <row r="114" spans="1:55" ht="15.75" customHeight="1" x14ac:dyDescent="0.25">
      <c r="A114" s="578"/>
      <c r="B114" s="616"/>
      <c r="C114" s="232"/>
      <c r="D114" s="235"/>
      <c r="E114" s="235"/>
      <c r="F114" s="235"/>
      <c r="G114" s="232"/>
      <c r="H114" s="235"/>
      <c r="I114" s="24"/>
      <c r="J114" s="38"/>
      <c r="K114" s="24"/>
      <c r="L114" s="38"/>
      <c r="M114" s="38"/>
      <c r="N114" s="38"/>
      <c r="O114" s="607" t="s">
        <v>157</v>
      </c>
      <c r="P114" s="607"/>
      <c r="Q114" s="607"/>
      <c r="R114" s="604"/>
      <c r="S114" s="232"/>
      <c r="T114" s="232"/>
      <c r="U114" s="232"/>
      <c r="V114" s="232"/>
      <c r="W114" s="232"/>
      <c r="X114" s="232"/>
      <c r="Y114" s="232"/>
      <c r="Z114" s="24"/>
      <c r="AA114" s="24"/>
      <c r="AB114" s="24"/>
      <c r="AC114" s="24"/>
      <c r="AD114" s="24"/>
      <c r="AE114" s="38"/>
      <c r="AF114" s="24"/>
      <c r="AG114" s="38"/>
      <c r="AH114" s="38"/>
      <c r="AI114" s="38"/>
      <c r="AJ114" s="38"/>
      <c r="AK114" s="38"/>
      <c r="AL114" s="38"/>
      <c r="AM114" s="38"/>
      <c r="AN114" s="38"/>
      <c r="AO114" s="612"/>
      <c r="AP114" s="612"/>
      <c r="AQ114" s="612"/>
      <c r="AR114" s="606" t="s">
        <v>181</v>
      </c>
      <c r="AS114" s="607"/>
      <c r="AT114" s="607"/>
      <c r="AU114" s="604"/>
      <c r="AV114" s="580" t="s">
        <v>101</v>
      </c>
      <c r="AW114" s="581"/>
      <c r="AX114" s="581"/>
      <c r="AY114" s="581"/>
      <c r="AZ114" s="581"/>
      <c r="BA114" s="581"/>
      <c r="BB114" s="582"/>
      <c r="BC114" s="23"/>
    </row>
    <row r="115" spans="1:55" ht="36" customHeight="1" x14ac:dyDescent="0.25">
      <c r="A115" s="579"/>
      <c r="B115" s="617"/>
      <c r="C115" s="29"/>
      <c r="D115" s="234"/>
      <c r="E115" s="234"/>
      <c r="F115" s="234"/>
      <c r="G115" s="63"/>
      <c r="H115" s="127"/>
      <c r="I115" s="28"/>
      <c r="J115" s="40"/>
      <c r="K115" s="28"/>
      <c r="L115" s="40"/>
      <c r="M115" s="40"/>
      <c r="N115" s="40"/>
      <c r="O115" s="609"/>
      <c r="P115" s="609"/>
      <c r="Q115" s="609"/>
      <c r="R115" s="605"/>
      <c r="S115" s="29"/>
      <c r="T115" s="29"/>
      <c r="U115" s="29"/>
      <c r="V115" s="63"/>
      <c r="W115" s="29"/>
      <c r="X115" s="29"/>
      <c r="Y115" s="63"/>
      <c r="Z115" s="28"/>
      <c r="AA115" s="28"/>
      <c r="AB115" s="28"/>
      <c r="AC115" s="28"/>
      <c r="AD115" s="28"/>
      <c r="AE115" s="40"/>
      <c r="AF115" s="28"/>
      <c r="AG115" s="40"/>
      <c r="AH115" s="40"/>
      <c r="AI115" s="40"/>
      <c r="AJ115" s="40"/>
      <c r="AK115" s="40"/>
      <c r="AL115" s="40"/>
      <c r="AM115" s="40"/>
      <c r="AN115" s="40"/>
      <c r="AO115" s="613"/>
      <c r="AP115" s="613"/>
      <c r="AQ115" s="613"/>
      <c r="AR115" s="608"/>
      <c r="AS115" s="609"/>
      <c r="AT115" s="609"/>
      <c r="AU115" s="605"/>
      <c r="AV115" s="588" t="s">
        <v>102</v>
      </c>
      <c r="AW115" s="589"/>
      <c r="AX115" s="589"/>
      <c r="AY115" s="589"/>
      <c r="AZ115" s="589"/>
      <c r="BA115" s="589"/>
      <c r="BB115" s="590"/>
      <c r="BC115" s="23"/>
    </row>
    <row r="116" spans="1:55" ht="15.75" x14ac:dyDescent="0.25">
      <c r="A116" s="280"/>
      <c r="B116" s="578"/>
      <c r="C116" s="757"/>
      <c r="D116" s="606"/>
      <c r="E116" s="606"/>
      <c r="F116" s="606"/>
      <c r="G116" s="606"/>
      <c r="H116" s="606"/>
      <c r="I116" s="606"/>
      <c r="J116" s="606"/>
      <c r="K116" s="606"/>
      <c r="L116" s="606"/>
      <c r="M116" s="606"/>
      <c r="N116" s="606"/>
      <c r="O116" s="606"/>
      <c r="P116" s="606"/>
      <c r="Q116" s="606"/>
      <c r="R116" s="606"/>
      <c r="S116" s="606"/>
      <c r="T116" s="606"/>
      <c r="U116" s="606"/>
      <c r="V116" s="606"/>
      <c r="W116" s="606"/>
      <c r="X116" s="606"/>
      <c r="Y116" s="606"/>
      <c r="Z116" s="606"/>
      <c r="AA116" s="606"/>
      <c r="AB116" s="606"/>
      <c r="AC116" s="606"/>
      <c r="AD116" s="606"/>
      <c r="AE116" s="606"/>
      <c r="AF116" s="606"/>
      <c r="AG116" s="606"/>
      <c r="AH116" s="606"/>
      <c r="AI116" s="606"/>
      <c r="AJ116" s="606"/>
      <c r="AK116" s="606"/>
      <c r="AL116" s="606"/>
      <c r="AM116" s="606"/>
      <c r="AN116" s="606"/>
      <c r="AO116" s="606"/>
      <c r="AP116" s="612"/>
      <c r="AQ116" s="707"/>
      <c r="AR116" s="707"/>
      <c r="AS116" s="707"/>
      <c r="AT116" s="707"/>
      <c r="AU116" s="707"/>
      <c r="AV116" s="760" t="s">
        <v>141</v>
      </c>
      <c r="AW116" s="718"/>
      <c r="AX116" s="718"/>
      <c r="AY116" s="718"/>
      <c r="AZ116" s="718"/>
      <c r="BA116" s="718"/>
      <c r="BB116" s="719"/>
      <c r="BC116" s="23"/>
    </row>
    <row r="117" spans="1:55" ht="15.75" x14ac:dyDescent="0.25">
      <c r="A117" s="282"/>
      <c r="B117" s="638"/>
      <c r="C117" s="758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6"/>
      <c r="W117" s="756"/>
      <c r="X117" s="756"/>
      <c r="Y117" s="756"/>
      <c r="Z117" s="756"/>
      <c r="AA117" s="756"/>
      <c r="AB117" s="756"/>
      <c r="AC117" s="756"/>
      <c r="AD117" s="756"/>
      <c r="AE117" s="756"/>
      <c r="AF117" s="756"/>
      <c r="AG117" s="756"/>
      <c r="AH117" s="756"/>
      <c r="AI117" s="756"/>
      <c r="AJ117" s="756"/>
      <c r="AK117" s="756"/>
      <c r="AL117" s="756"/>
      <c r="AM117" s="756"/>
      <c r="AN117" s="756"/>
      <c r="AO117" s="756"/>
      <c r="AP117" s="740"/>
      <c r="AQ117" s="755"/>
      <c r="AR117" s="755"/>
      <c r="AS117" s="755"/>
      <c r="AT117" s="755"/>
      <c r="AU117" s="755"/>
      <c r="AV117" s="761"/>
      <c r="AW117" s="762"/>
      <c r="AX117" s="762"/>
      <c r="AY117" s="762"/>
      <c r="AZ117" s="762"/>
      <c r="BA117" s="762"/>
      <c r="BB117" s="763"/>
      <c r="BC117" s="23"/>
    </row>
    <row r="118" spans="1:55" ht="15.75" x14ac:dyDescent="0.25">
      <c r="A118" s="282"/>
      <c r="B118" s="638"/>
      <c r="C118" s="758"/>
      <c r="D118" s="756"/>
      <c r="E118" s="756"/>
      <c r="F118" s="756"/>
      <c r="G118" s="756"/>
      <c r="H118" s="756"/>
      <c r="I118" s="756"/>
      <c r="J118" s="756"/>
      <c r="K118" s="756"/>
      <c r="L118" s="756"/>
      <c r="M118" s="756"/>
      <c r="N118" s="756"/>
      <c r="O118" s="756"/>
      <c r="P118" s="756"/>
      <c r="Q118" s="756"/>
      <c r="R118" s="756"/>
      <c r="S118" s="756"/>
      <c r="T118" s="756"/>
      <c r="U118" s="756"/>
      <c r="V118" s="756"/>
      <c r="W118" s="756"/>
      <c r="X118" s="756"/>
      <c r="Y118" s="756"/>
      <c r="Z118" s="756"/>
      <c r="AA118" s="756"/>
      <c r="AB118" s="756"/>
      <c r="AC118" s="756"/>
      <c r="AD118" s="756"/>
      <c r="AE118" s="756"/>
      <c r="AF118" s="756"/>
      <c r="AG118" s="756"/>
      <c r="AH118" s="756"/>
      <c r="AI118" s="756"/>
      <c r="AJ118" s="756"/>
      <c r="AK118" s="756"/>
      <c r="AL118" s="756"/>
      <c r="AM118" s="756"/>
      <c r="AN118" s="756"/>
      <c r="AO118" s="756"/>
      <c r="AP118" s="740"/>
      <c r="AQ118" s="755"/>
      <c r="AR118" s="755"/>
      <c r="AS118" s="755"/>
      <c r="AT118" s="755"/>
      <c r="AU118" s="755"/>
      <c r="AV118" s="764" t="s">
        <v>142</v>
      </c>
      <c r="AW118" s="765"/>
      <c r="AX118" s="765"/>
      <c r="AY118" s="765"/>
      <c r="AZ118" s="765"/>
      <c r="BA118" s="765"/>
      <c r="BB118" s="766"/>
      <c r="BC118" s="23"/>
    </row>
    <row r="119" spans="1:55" ht="15.75" x14ac:dyDescent="0.25">
      <c r="A119" s="225"/>
      <c r="B119" s="579"/>
      <c r="C119" s="759"/>
      <c r="D119" s="608"/>
      <c r="E119" s="608"/>
      <c r="F119" s="608"/>
      <c r="G119" s="608"/>
      <c r="H119" s="608"/>
      <c r="I119" s="608"/>
      <c r="J119" s="608"/>
      <c r="K119" s="608"/>
      <c r="L119" s="608"/>
      <c r="M119" s="608"/>
      <c r="N119" s="608"/>
      <c r="O119" s="608"/>
      <c r="P119" s="608"/>
      <c r="Q119" s="608"/>
      <c r="R119" s="608"/>
      <c r="S119" s="608"/>
      <c r="T119" s="608"/>
      <c r="U119" s="608"/>
      <c r="V119" s="608"/>
      <c r="W119" s="608"/>
      <c r="X119" s="608"/>
      <c r="Y119" s="608"/>
      <c r="Z119" s="608"/>
      <c r="AA119" s="608"/>
      <c r="AB119" s="608"/>
      <c r="AC119" s="608"/>
      <c r="AD119" s="608"/>
      <c r="AE119" s="608"/>
      <c r="AF119" s="608"/>
      <c r="AG119" s="608"/>
      <c r="AH119" s="608"/>
      <c r="AI119" s="608"/>
      <c r="AJ119" s="608"/>
      <c r="AK119" s="608"/>
      <c r="AL119" s="608"/>
      <c r="AM119" s="608"/>
      <c r="AN119" s="608"/>
      <c r="AO119" s="608"/>
      <c r="AP119" s="613"/>
      <c r="AQ119" s="708"/>
      <c r="AR119" s="708"/>
      <c r="AS119" s="708"/>
      <c r="AT119" s="708"/>
      <c r="AU119" s="708"/>
      <c r="AV119" s="767"/>
      <c r="AW119" s="709"/>
      <c r="AX119" s="709"/>
      <c r="AY119" s="709"/>
      <c r="AZ119" s="709"/>
      <c r="BA119" s="709"/>
      <c r="BB119" s="710"/>
      <c r="BC119" s="23"/>
    </row>
    <row r="120" spans="1:55" ht="20.100000000000001" customHeight="1" x14ac:dyDescent="0.3">
      <c r="A120" s="226"/>
      <c r="B120" s="212"/>
      <c r="C120" s="73"/>
      <c r="D120" s="73"/>
      <c r="E120" s="73"/>
      <c r="F120" s="73"/>
      <c r="G120" s="73"/>
      <c r="H120" s="73"/>
      <c r="I120" s="73"/>
      <c r="J120" s="73"/>
      <c r="K120" s="73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495"/>
      <c r="W120" s="495"/>
      <c r="X120" s="495"/>
      <c r="Y120" s="495"/>
      <c r="Z120" s="495"/>
      <c r="AA120" s="495"/>
      <c r="AB120" s="495"/>
      <c r="AC120" s="495"/>
      <c r="AD120" s="495"/>
      <c r="AE120" s="495"/>
      <c r="AF120" s="495"/>
      <c r="AG120" s="495"/>
      <c r="AH120" s="495"/>
      <c r="AI120" s="495"/>
      <c r="AJ120" s="495"/>
      <c r="AK120" s="495"/>
      <c r="AL120" s="495"/>
      <c r="AM120" s="495"/>
      <c r="AN120" s="73"/>
      <c r="AO120" s="73"/>
      <c r="AP120" s="73"/>
      <c r="AQ120" s="74"/>
      <c r="AR120" s="74"/>
      <c r="AS120" s="74"/>
      <c r="AT120" s="74"/>
      <c r="AU120" s="73"/>
      <c r="AV120" s="73"/>
      <c r="AW120" s="75"/>
      <c r="AX120" s="75"/>
      <c r="AY120" s="75"/>
      <c r="AZ120" s="75"/>
      <c r="BA120" s="75"/>
      <c r="BB120" s="75"/>
      <c r="BC120" s="75"/>
    </row>
    <row r="121" spans="1:55" ht="20.100000000000001" customHeight="1" x14ac:dyDescent="0.3">
      <c r="A121" s="212"/>
      <c r="B121" s="626" t="s">
        <v>104</v>
      </c>
      <c r="C121" s="626"/>
      <c r="D121" s="626"/>
      <c r="E121" s="626"/>
      <c r="F121" s="626"/>
      <c r="G121" s="626"/>
      <c r="H121" s="626"/>
      <c r="I121" s="626"/>
      <c r="J121" s="626"/>
      <c r="K121" s="626"/>
      <c r="L121" s="585" t="s">
        <v>119</v>
      </c>
      <c r="M121" s="585"/>
      <c r="N121" s="585"/>
      <c r="O121" s="585"/>
      <c r="P121" s="585"/>
      <c r="Q121" s="585"/>
      <c r="R121" s="585"/>
      <c r="S121" s="585"/>
      <c r="T121" s="585"/>
      <c r="U121" s="585"/>
      <c r="V121" s="470"/>
      <c r="W121" s="470"/>
      <c r="X121" s="470"/>
      <c r="Y121" s="470"/>
      <c r="Z121" s="470"/>
      <c r="AA121" s="470"/>
      <c r="AB121" s="470"/>
      <c r="AC121" s="470"/>
      <c r="AD121" s="470"/>
      <c r="AE121" s="470"/>
      <c r="AF121" s="585" t="s">
        <v>171</v>
      </c>
      <c r="AG121" s="585"/>
      <c r="AH121" s="585"/>
      <c r="AI121" s="585"/>
      <c r="AJ121" s="585"/>
      <c r="AK121" s="585"/>
      <c r="AL121" s="585"/>
      <c r="AM121" s="585"/>
      <c r="AN121" s="585"/>
      <c r="AO121" s="585"/>
      <c r="AP121" s="585"/>
      <c r="AQ121" s="74"/>
      <c r="AR121" s="77"/>
      <c r="AS121" s="77"/>
      <c r="AT121" s="226"/>
      <c r="AU121" s="75"/>
      <c r="AV121" s="75"/>
      <c r="AW121" s="75"/>
      <c r="AX121" s="75"/>
      <c r="AY121" s="75"/>
      <c r="AZ121" s="75"/>
      <c r="BA121" s="75"/>
      <c r="BB121" s="75"/>
      <c r="BC121" s="75"/>
    </row>
    <row r="122" spans="1:55" ht="20.100000000000001" customHeight="1" x14ac:dyDescent="0.3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  <c r="AA122" s="585"/>
      <c r="AB122" s="585"/>
      <c r="AC122" s="585"/>
      <c r="AD122" s="585"/>
      <c r="AE122" s="585"/>
      <c r="AF122" s="585"/>
      <c r="AG122" s="585"/>
      <c r="AH122" s="585"/>
      <c r="AI122" s="585"/>
      <c r="AJ122" s="585"/>
      <c r="AK122" s="585"/>
      <c r="AL122" s="585"/>
      <c r="AM122" s="585"/>
      <c r="AN122" s="77"/>
      <c r="AO122" s="77"/>
      <c r="AP122" s="77"/>
      <c r="AQ122" s="77"/>
      <c r="AR122" s="212"/>
      <c r="AS122" s="212"/>
      <c r="AT122" s="226"/>
      <c r="AU122" s="75"/>
      <c r="AV122" s="75"/>
      <c r="AW122" s="75"/>
      <c r="AX122" s="75"/>
      <c r="AY122" s="75"/>
      <c r="AZ122" s="75"/>
      <c r="BA122" s="75"/>
      <c r="BB122" s="75"/>
      <c r="BC122" s="75"/>
    </row>
    <row r="123" spans="1:55" ht="20.100000000000001" customHeight="1" x14ac:dyDescent="0.3">
      <c r="A123" s="212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586" t="s">
        <v>120</v>
      </c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  <c r="Y123" s="79"/>
      <c r="Z123" s="79"/>
      <c r="AA123" s="77"/>
      <c r="AB123" s="77"/>
      <c r="AC123" s="77"/>
      <c r="AD123" s="77"/>
      <c r="AE123" s="77"/>
      <c r="AF123" s="587" t="s">
        <v>172</v>
      </c>
      <c r="AG123" s="587"/>
      <c r="AH123" s="587"/>
      <c r="AI123" s="587"/>
      <c r="AJ123" s="587"/>
      <c r="AK123" s="587"/>
      <c r="AL123" s="587"/>
      <c r="AM123" s="587"/>
      <c r="AN123" s="587"/>
      <c r="AO123" s="587"/>
      <c r="AP123" s="587"/>
      <c r="AQ123" s="587"/>
      <c r="AR123" s="79"/>
      <c r="AS123" s="79"/>
      <c r="AT123" s="226"/>
      <c r="AU123" s="75"/>
      <c r="AV123" s="75"/>
      <c r="AW123" s="75"/>
      <c r="AX123" s="75"/>
      <c r="AY123" s="75"/>
      <c r="AZ123" s="75"/>
      <c r="BA123" s="75"/>
      <c r="BB123" s="75"/>
      <c r="BC123" s="75"/>
    </row>
    <row r="124" spans="1:55" x14ac:dyDescent="0.25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  <c r="BB124" s="237"/>
      <c r="BC124" s="237"/>
    </row>
    <row r="125" spans="1:55" x14ac:dyDescent="0.25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</row>
    <row r="126" spans="1:55" x14ac:dyDescent="0.25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7"/>
      <c r="BA126" s="237"/>
      <c r="BB126" s="237"/>
      <c r="BC126" s="237"/>
    </row>
    <row r="127" spans="1:55" x14ac:dyDescent="0.25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7"/>
    </row>
    <row r="128" spans="1:55" x14ac:dyDescent="0.25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</row>
    <row r="129" spans="1:55" x14ac:dyDescent="0.25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</row>
    <row r="130" spans="1:55" x14ac:dyDescent="0.25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</row>
    <row r="131" spans="1:55" x14ac:dyDescent="0.25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</row>
    <row r="132" spans="1:55" x14ac:dyDescent="0.25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</row>
    <row r="133" spans="1:55" x14ac:dyDescent="0.25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</row>
    <row r="134" spans="1:55" x14ac:dyDescent="0.25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</row>
    <row r="135" spans="1:55" x14ac:dyDescent="0.25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</row>
    <row r="136" spans="1:55" x14ac:dyDescent="0.25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7"/>
      <c r="BC136" s="237"/>
    </row>
  </sheetData>
  <mergeCells count="381">
    <mergeCell ref="AR111:AT111"/>
    <mergeCell ref="AR110:AT110"/>
    <mergeCell ref="AR109:AT109"/>
    <mergeCell ref="AR108:AT108"/>
    <mergeCell ref="AR107:AT107"/>
    <mergeCell ref="AR106:AT106"/>
    <mergeCell ref="A28:A29"/>
    <mergeCell ref="B28:B29"/>
    <mergeCell ref="L28:L29"/>
    <mergeCell ref="AI30:AM30"/>
    <mergeCell ref="AI29:AM29"/>
    <mergeCell ref="AI28:AM28"/>
    <mergeCell ref="A30:A31"/>
    <mergeCell ref="B30:B31"/>
    <mergeCell ref="L30:L31"/>
    <mergeCell ref="S31:T31"/>
    <mergeCell ref="A38:A39"/>
    <mergeCell ref="B38:B39"/>
    <mergeCell ref="F38:F39"/>
    <mergeCell ref="L38:L39"/>
    <mergeCell ref="A36:A37"/>
    <mergeCell ref="L36:L37"/>
    <mergeCell ref="S38:T38"/>
    <mergeCell ref="AR96:AT96"/>
    <mergeCell ref="AR95:AT95"/>
    <mergeCell ref="AR94:AT94"/>
    <mergeCell ref="AR93:AT93"/>
    <mergeCell ref="AR92:AT92"/>
    <mergeCell ref="S29:T29"/>
    <mergeCell ref="S28:T28"/>
    <mergeCell ref="S27:T27"/>
    <mergeCell ref="S26:T26"/>
    <mergeCell ref="U36:U37"/>
    <mergeCell ref="U38:U39"/>
    <mergeCell ref="AI26:AM26"/>
    <mergeCell ref="AI31:AM31"/>
    <mergeCell ref="AR105:AT105"/>
    <mergeCell ref="AR104:AT104"/>
    <mergeCell ref="AR103:AT103"/>
    <mergeCell ref="AR102:AT102"/>
    <mergeCell ref="AR101:AT101"/>
    <mergeCell ref="AR100:AT100"/>
    <mergeCell ref="AR99:AT99"/>
    <mergeCell ref="AR98:AT98"/>
    <mergeCell ref="AR97:AT97"/>
    <mergeCell ref="A34:A35"/>
    <mergeCell ref="A8:AZ8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Y15:AB15"/>
    <mergeCell ref="AC15:AF15"/>
    <mergeCell ref="AG15:AK15"/>
    <mergeCell ref="A24:A25"/>
    <mergeCell ref="B24:B25"/>
    <mergeCell ref="L24:L25"/>
    <mergeCell ref="AC19:AF19"/>
    <mergeCell ref="A26:A27"/>
    <mergeCell ref="B26:B27"/>
    <mergeCell ref="AR2:AZ2"/>
    <mergeCell ref="AR3:AZ3"/>
    <mergeCell ref="AV4:BA4"/>
    <mergeCell ref="AI33:AM33"/>
    <mergeCell ref="AP19:AS19"/>
    <mergeCell ref="F19:F23"/>
    <mergeCell ref="G22:AS22"/>
    <mergeCell ref="AL19:AO19"/>
    <mergeCell ref="AT19:AX19"/>
    <mergeCell ref="AY19:BB19"/>
    <mergeCell ref="AI24:AM24"/>
    <mergeCell ref="AI25:AM25"/>
    <mergeCell ref="S32:T32"/>
    <mergeCell ref="AI32:AM32"/>
    <mergeCell ref="AV24:AW52"/>
    <mergeCell ref="AT30:AT31"/>
    <mergeCell ref="A9:XFD9"/>
    <mergeCell ref="A10:XFD10"/>
    <mergeCell ref="A11:XFD11"/>
    <mergeCell ref="S25:T25"/>
    <mergeCell ref="G19:K19"/>
    <mergeCell ref="L19:O19"/>
    <mergeCell ref="P19:S19"/>
    <mergeCell ref="T19:X19"/>
    <mergeCell ref="A12:XFD12"/>
    <mergeCell ref="A14:B14"/>
    <mergeCell ref="C14:AX14"/>
    <mergeCell ref="A6:AZ6"/>
    <mergeCell ref="A7:AZ7"/>
    <mergeCell ref="D19:D23"/>
    <mergeCell ref="E19:E23"/>
    <mergeCell ref="S24:T24"/>
    <mergeCell ref="Y19:AB19"/>
    <mergeCell ref="AG19:AK19"/>
    <mergeCell ref="U24:U25"/>
    <mergeCell ref="B19:B23"/>
    <mergeCell ref="C19:C23"/>
    <mergeCell ref="A16:B16"/>
    <mergeCell ref="A19:A23"/>
    <mergeCell ref="AI27:AM27"/>
    <mergeCell ref="AI39:AM39"/>
    <mergeCell ref="AI38:AM38"/>
    <mergeCell ref="AI37:AM37"/>
    <mergeCell ref="AI36:AM36"/>
    <mergeCell ref="AI35:AM35"/>
    <mergeCell ref="AI34:AM34"/>
    <mergeCell ref="U30:U31"/>
    <mergeCell ref="U32:U33"/>
    <mergeCell ref="U34:U35"/>
    <mergeCell ref="U28:U29"/>
    <mergeCell ref="AI41:AM41"/>
    <mergeCell ref="AI40:AM40"/>
    <mergeCell ref="AI50:AM50"/>
    <mergeCell ref="AI49:AM49"/>
    <mergeCell ref="AI48:AM48"/>
    <mergeCell ref="AI47:AM47"/>
    <mergeCell ref="AI46:AM46"/>
    <mergeCell ref="AI45:AM45"/>
    <mergeCell ref="AI44:AM44"/>
    <mergeCell ref="AI43:AM43"/>
    <mergeCell ref="AI42:AM42"/>
    <mergeCell ref="AI51:AM51"/>
    <mergeCell ref="B48:B49"/>
    <mergeCell ref="L48:L49"/>
    <mergeCell ref="A44:A45"/>
    <mergeCell ref="B44:B45"/>
    <mergeCell ref="L44:L45"/>
    <mergeCell ref="S47:T47"/>
    <mergeCell ref="S46:T46"/>
    <mergeCell ref="S45:T45"/>
    <mergeCell ref="S44:T44"/>
    <mergeCell ref="A50:A51"/>
    <mergeCell ref="B36:B37"/>
    <mergeCell ref="S33:T33"/>
    <mergeCell ref="S35:T35"/>
    <mergeCell ref="S34:T34"/>
    <mergeCell ref="S30:T30"/>
    <mergeCell ref="S51:T51"/>
    <mergeCell ref="S50:T50"/>
    <mergeCell ref="L26:L27"/>
    <mergeCell ref="U26:U27"/>
    <mergeCell ref="B60:B61"/>
    <mergeCell ref="C60:C61"/>
    <mergeCell ref="S56:U57"/>
    <mergeCell ref="C58:C59"/>
    <mergeCell ref="B58:B59"/>
    <mergeCell ref="A32:A33"/>
    <mergeCell ref="B32:B33"/>
    <mergeCell ref="L32:L33"/>
    <mergeCell ref="A42:A43"/>
    <mergeCell ref="B42:B43"/>
    <mergeCell ref="L42:L43"/>
    <mergeCell ref="B40:B41"/>
    <mergeCell ref="L40:L41"/>
    <mergeCell ref="S43:T43"/>
    <mergeCell ref="A46:A47"/>
    <mergeCell ref="B46:B47"/>
    <mergeCell ref="L46:L47"/>
    <mergeCell ref="B50:B51"/>
    <mergeCell ref="L50:L51"/>
    <mergeCell ref="A52:A53"/>
    <mergeCell ref="B52:B53"/>
    <mergeCell ref="S39:T39"/>
    <mergeCell ref="B34:B35"/>
    <mergeCell ref="L34:L35"/>
    <mergeCell ref="AV53:BB53"/>
    <mergeCell ref="AI52:AM52"/>
    <mergeCell ref="AI53:AM53"/>
    <mergeCell ref="AP54:AP55"/>
    <mergeCell ref="AV54:BB54"/>
    <mergeCell ref="AV55:BB55"/>
    <mergeCell ref="A56:A57"/>
    <mergeCell ref="B56:B57"/>
    <mergeCell ref="A54:A55"/>
    <mergeCell ref="B54:B55"/>
    <mergeCell ref="AN54:AN55"/>
    <mergeCell ref="AO54:AO55"/>
    <mergeCell ref="S55:T55"/>
    <mergeCell ref="S54:T54"/>
    <mergeCell ref="AI54:AM54"/>
    <mergeCell ref="AI56:AM57"/>
    <mergeCell ref="AI55:AM55"/>
    <mergeCell ref="S53:T53"/>
    <mergeCell ref="S52:T52"/>
    <mergeCell ref="AN58:AS59"/>
    <mergeCell ref="AT58:AY59"/>
    <mergeCell ref="AO56:AO57"/>
    <mergeCell ref="AP56:AP57"/>
    <mergeCell ref="AQ56:AQ57"/>
    <mergeCell ref="AR56:AR57"/>
    <mergeCell ref="AS56:AS57"/>
    <mergeCell ref="AT56:AT57"/>
    <mergeCell ref="AT83:AX83"/>
    <mergeCell ref="A79:BC79"/>
    <mergeCell ref="A80:BC80"/>
    <mergeCell ref="A82:B82"/>
    <mergeCell ref="C82:AX82"/>
    <mergeCell ref="A83:B83"/>
    <mergeCell ref="C83:F83"/>
    <mergeCell ref="G83:K83"/>
    <mergeCell ref="L83:O83"/>
    <mergeCell ref="P83:S83"/>
    <mergeCell ref="T83:X83"/>
    <mergeCell ref="B64:K64"/>
    <mergeCell ref="L64:AM64"/>
    <mergeCell ref="AU56:AU57"/>
    <mergeCell ref="AV56:BB56"/>
    <mergeCell ref="AV57:BB57"/>
    <mergeCell ref="L63:U63"/>
    <mergeCell ref="AF63:AP63"/>
    <mergeCell ref="A74:BC74"/>
    <mergeCell ref="A75:BC75"/>
    <mergeCell ref="A76:BC76"/>
    <mergeCell ref="A77:BB77"/>
    <mergeCell ref="A78:BC78"/>
    <mergeCell ref="L66:AM66"/>
    <mergeCell ref="AM68:AZ68"/>
    <mergeCell ref="L65:X65"/>
    <mergeCell ref="AF65:AQ65"/>
    <mergeCell ref="AR70:AZ70"/>
    <mergeCell ref="AR71:AZ71"/>
    <mergeCell ref="AV72:BA72"/>
    <mergeCell ref="R92:R93"/>
    <mergeCell ref="R94:R95"/>
    <mergeCell ref="A84:B84"/>
    <mergeCell ref="A87:A91"/>
    <mergeCell ref="B87:B91"/>
    <mergeCell ref="C87:C91"/>
    <mergeCell ref="D87:D91"/>
    <mergeCell ref="E87:E91"/>
    <mergeCell ref="Y83:AB83"/>
    <mergeCell ref="F87:F91"/>
    <mergeCell ref="G90:AS90"/>
    <mergeCell ref="AC83:AF83"/>
    <mergeCell ref="AG83:AK83"/>
    <mergeCell ref="AC87:AF87"/>
    <mergeCell ref="AL83:AO83"/>
    <mergeCell ref="AP83:AS83"/>
    <mergeCell ref="AP87:AS87"/>
    <mergeCell ref="G87:K87"/>
    <mergeCell ref="L87:O87"/>
    <mergeCell ref="P87:S87"/>
    <mergeCell ref="T87:X87"/>
    <mergeCell ref="Y87:AB87"/>
    <mergeCell ref="AG87:AK87"/>
    <mergeCell ref="AL87:AO87"/>
    <mergeCell ref="R96:R97"/>
    <mergeCell ref="O97:Q97"/>
    <mergeCell ref="O96:Q96"/>
    <mergeCell ref="O95:Q95"/>
    <mergeCell ref="O94:Q94"/>
    <mergeCell ref="O93:Q93"/>
    <mergeCell ref="O92:Q92"/>
    <mergeCell ref="A100:A101"/>
    <mergeCell ref="B100:B101"/>
    <mergeCell ref="A98:A99"/>
    <mergeCell ref="B98:B99"/>
    <mergeCell ref="R98:R99"/>
    <mergeCell ref="R100:R101"/>
    <mergeCell ref="O101:Q101"/>
    <mergeCell ref="O100:Q100"/>
    <mergeCell ref="O99:Q99"/>
    <mergeCell ref="O98:Q98"/>
    <mergeCell ref="A94:A95"/>
    <mergeCell ref="B94:B95"/>
    <mergeCell ref="A92:A93"/>
    <mergeCell ref="B92:B93"/>
    <mergeCell ref="I92:I93"/>
    <mergeCell ref="J92:J93"/>
    <mergeCell ref="B96:B97"/>
    <mergeCell ref="A104:A105"/>
    <mergeCell ref="B104:B105"/>
    <mergeCell ref="A102:A103"/>
    <mergeCell ref="B102:B103"/>
    <mergeCell ref="AE102:AE103"/>
    <mergeCell ref="R102:R103"/>
    <mergeCell ref="R104:R105"/>
    <mergeCell ref="O105:Q105"/>
    <mergeCell ref="O104:Q104"/>
    <mergeCell ref="O103:Q103"/>
    <mergeCell ref="O102:Q102"/>
    <mergeCell ref="A108:A109"/>
    <mergeCell ref="B108:B109"/>
    <mergeCell ref="A114:A115"/>
    <mergeCell ref="B114:B115"/>
    <mergeCell ref="A110:A111"/>
    <mergeCell ref="A106:A107"/>
    <mergeCell ref="B106:B107"/>
    <mergeCell ref="AE106:AE107"/>
    <mergeCell ref="R106:R107"/>
    <mergeCell ref="R108:R109"/>
    <mergeCell ref="O109:Q109"/>
    <mergeCell ref="O108:Q108"/>
    <mergeCell ref="O107:Q107"/>
    <mergeCell ref="O106:Q106"/>
    <mergeCell ref="A112:A113"/>
    <mergeCell ref="B112:B113"/>
    <mergeCell ref="F112:F113"/>
    <mergeCell ref="AN112:AN113"/>
    <mergeCell ref="O114:R115"/>
    <mergeCell ref="AQ114:AQ115"/>
    <mergeCell ref="B110:B111"/>
    <mergeCell ref="AE110:AE111"/>
    <mergeCell ref="O113:Q113"/>
    <mergeCell ref="O112:Q112"/>
    <mergeCell ref="O111:Q111"/>
    <mergeCell ref="O110:Q110"/>
    <mergeCell ref="AV116:BB117"/>
    <mergeCell ref="AV118:BB119"/>
    <mergeCell ref="AL116:AL119"/>
    <mergeCell ref="AM116:AM119"/>
    <mergeCell ref="AN116:AN119"/>
    <mergeCell ref="AO116:AO119"/>
    <mergeCell ref="AP116:AP119"/>
    <mergeCell ref="AQ116:AQ119"/>
    <mergeCell ref="AR113:AT113"/>
    <mergeCell ref="AR114:AU115"/>
    <mergeCell ref="AO114:AO115"/>
    <mergeCell ref="AP114:AP115"/>
    <mergeCell ref="AO112:AO113"/>
    <mergeCell ref="AP112:AP113"/>
    <mergeCell ref="AQ112:AQ113"/>
    <mergeCell ref="AR112:AT112"/>
    <mergeCell ref="AT116:AT119"/>
    <mergeCell ref="AU116:AU119"/>
    <mergeCell ref="Z116:Z119"/>
    <mergeCell ref="AA116:AA119"/>
    <mergeCell ref="AB116:AB119"/>
    <mergeCell ref="AC116:AC119"/>
    <mergeCell ref="AD116:AD119"/>
    <mergeCell ref="AE116:AE119"/>
    <mergeCell ref="T116:T119"/>
    <mergeCell ref="U116:U119"/>
    <mergeCell ref="V116:V119"/>
    <mergeCell ref="W116:W119"/>
    <mergeCell ref="X116:X119"/>
    <mergeCell ref="Y116:Y119"/>
    <mergeCell ref="AF116:AF119"/>
    <mergeCell ref="AG116:AG119"/>
    <mergeCell ref="AJ116:AJ119"/>
    <mergeCell ref="AK116:AK119"/>
    <mergeCell ref="Q116:Q119"/>
    <mergeCell ref="R116:R119"/>
    <mergeCell ref="S116:S119"/>
    <mergeCell ref="L123:X123"/>
    <mergeCell ref="AF123:AQ123"/>
    <mergeCell ref="H116:H119"/>
    <mergeCell ref="I116:I119"/>
    <mergeCell ref="J116:J119"/>
    <mergeCell ref="K116:K119"/>
    <mergeCell ref="L116:L119"/>
    <mergeCell ref="M116:M119"/>
    <mergeCell ref="AT87:AX87"/>
    <mergeCell ref="AY87:BB87"/>
    <mergeCell ref="AV114:BB114"/>
    <mergeCell ref="AV115:BB115"/>
    <mergeCell ref="AU112:AU113"/>
    <mergeCell ref="AV113:BB113"/>
    <mergeCell ref="AV92:AV112"/>
    <mergeCell ref="B121:K121"/>
    <mergeCell ref="L122:AM122"/>
    <mergeCell ref="AR116:AR119"/>
    <mergeCell ref="AS116:AS119"/>
    <mergeCell ref="N116:N119"/>
    <mergeCell ref="O116:O119"/>
    <mergeCell ref="P116:P119"/>
    <mergeCell ref="B116:B119"/>
    <mergeCell ref="C116:C119"/>
    <mergeCell ref="D116:D119"/>
    <mergeCell ref="E116:E119"/>
    <mergeCell ref="F116:F119"/>
    <mergeCell ref="G116:G119"/>
    <mergeCell ref="L121:U121"/>
    <mergeCell ref="AF121:AP121"/>
    <mergeCell ref="AH116:AH119"/>
    <mergeCell ref="AI116:AI119"/>
  </mergeCells>
  <pageMargins left="0.70866141732283472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0"/>
  <sheetViews>
    <sheetView view="pageBreakPreview" topLeftCell="A154" zoomScale="80" zoomScaleNormal="80" zoomScaleSheetLayoutView="80" workbookViewId="0">
      <selection activeCell="AK188" sqref="AK188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19" width="4.42578125" customWidth="1"/>
    <col min="20" max="20" width="4.5703125" customWidth="1"/>
    <col min="21" max="53" width="4.42578125" customWidth="1"/>
    <col min="54" max="54" width="3.140625" customWidth="1"/>
    <col min="55" max="55" width="4.42578125" customWidth="1"/>
    <col min="56" max="57" width="0" hidden="1" customWidth="1"/>
    <col min="58" max="58" width="0.28515625" customWidth="1"/>
  </cols>
  <sheetData>
    <row r="1" spans="1:91" s="491" customFormat="1" ht="4.5" customHeight="1" x14ac:dyDescent="0.25"/>
    <row r="2" spans="1:91" s="350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350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350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491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489"/>
      <c r="AW5" s="489"/>
      <c r="AX5" s="489"/>
      <c r="AY5" s="489"/>
      <c r="AZ5" s="489"/>
      <c r="BA5" s="489"/>
      <c r="BB5" s="274"/>
      <c r="BC5" s="274"/>
    </row>
    <row r="6" spans="1:91" s="350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350" customFormat="1" ht="21" customHeight="1" x14ac:dyDescent="0.25">
      <c r="A7" s="695" t="s">
        <v>132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350" customFormat="1" ht="21" customHeight="1" x14ac:dyDescent="0.25">
      <c r="A8" s="689" t="s">
        <v>159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133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3" t="s">
        <v>13</v>
      </c>
      <c r="AZ15" s="4" t="s">
        <v>14</v>
      </c>
      <c r="BA15" s="4" t="s">
        <v>15</v>
      </c>
      <c r="BB15" s="129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354" t="s">
        <v>66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68</v>
      </c>
      <c r="AC17" s="7" t="s">
        <v>68</v>
      </c>
      <c r="AD17" s="7" t="s">
        <v>69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7" t="s">
        <v>67</v>
      </c>
      <c r="AY17" s="10" t="s">
        <v>19</v>
      </c>
      <c r="AZ17" s="10" t="s">
        <v>33</v>
      </c>
      <c r="BA17" s="10" t="s">
        <v>18</v>
      </c>
      <c r="BB17" s="10"/>
      <c r="BC17" s="10" t="s">
        <v>36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357" t="s">
        <v>18</v>
      </c>
      <c r="H23" s="357" t="s">
        <v>19</v>
      </c>
      <c r="I23" s="357" t="s">
        <v>20</v>
      </c>
      <c r="J23" s="357" t="s">
        <v>21</v>
      </c>
      <c r="K23" s="357" t="s">
        <v>22</v>
      </c>
      <c r="L23" s="357" t="s">
        <v>23</v>
      </c>
      <c r="M23" s="357" t="s">
        <v>24</v>
      </c>
      <c r="N23" s="357" t="s">
        <v>25</v>
      </c>
      <c r="O23" s="357" t="s">
        <v>26</v>
      </c>
      <c r="P23" s="357" t="s">
        <v>27</v>
      </c>
      <c r="Q23" s="357" t="s">
        <v>28</v>
      </c>
      <c r="R23" s="357" t="s">
        <v>29</v>
      </c>
      <c r="S23" s="357" t="s">
        <v>30</v>
      </c>
      <c r="T23" s="357" t="s">
        <v>31</v>
      </c>
      <c r="U23" s="357" t="s">
        <v>32</v>
      </c>
      <c r="V23" s="357" t="s">
        <v>33</v>
      </c>
      <c r="W23" s="357" t="s">
        <v>34</v>
      </c>
      <c r="X23" s="357" t="s">
        <v>35</v>
      </c>
      <c r="Y23" s="357" t="s">
        <v>36</v>
      </c>
      <c r="Z23" s="357" t="s">
        <v>37</v>
      </c>
      <c r="AA23" s="357" t="s">
        <v>38</v>
      </c>
      <c r="AB23" s="357" t="s">
        <v>39</v>
      </c>
      <c r="AC23" s="357" t="s">
        <v>40</v>
      </c>
      <c r="AD23" s="357" t="s">
        <v>41</v>
      </c>
      <c r="AE23" s="357" t="s">
        <v>42</v>
      </c>
      <c r="AF23" s="357" t="s">
        <v>43</v>
      </c>
      <c r="AG23" s="357" t="s">
        <v>44</v>
      </c>
      <c r="AH23" s="357" t="s">
        <v>45</v>
      </c>
      <c r="AI23" s="357" t="s">
        <v>46</v>
      </c>
      <c r="AJ23" s="357" t="s">
        <v>47</v>
      </c>
      <c r="AK23" s="357" t="s">
        <v>48</v>
      </c>
      <c r="AL23" s="357" t="s">
        <v>49</v>
      </c>
      <c r="AM23" s="357" t="s">
        <v>50</v>
      </c>
      <c r="AN23" s="357" t="s">
        <v>51</v>
      </c>
      <c r="AO23" s="357" t="s">
        <v>52</v>
      </c>
      <c r="AP23" s="357" t="s">
        <v>53</v>
      </c>
      <c r="AQ23" s="357" t="s">
        <v>54</v>
      </c>
      <c r="AR23" s="357" t="s">
        <v>55</v>
      </c>
      <c r="AS23" s="357" t="s">
        <v>56</v>
      </c>
      <c r="AT23" s="357" t="s">
        <v>57</v>
      </c>
      <c r="AU23" s="357" t="s">
        <v>58</v>
      </c>
      <c r="AV23" s="357" t="s">
        <v>59</v>
      </c>
      <c r="AW23" s="357" t="s">
        <v>60</v>
      </c>
      <c r="AX23" s="357" t="s">
        <v>61</v>
      </c>
      <c r="AY23" s="357" t="s">
        <v>62</v>
      </c>
      <c r="AZ23" s="357" t="s">
        <v>63</v>
      </c>
      <c r="BA23" s="357" t="s">
        <v>64</v>
      </c>
      <c r="BB23" s="357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336"/>
      <c r="F24" s="336">
        <v>12</v>
      </c>
      <c r="G24" s="90"/>
      <c r="H24" s="336"/>
      <c r="I24" s="111"/>
      <c r="J24" s="92"/>
      <c r="K24" s="92"/>
      <c r="L24" s="675"/>
      <c r="M24" s="93"/>
      <c r="N24" s="93"/>
      <c r="O24" s="93"/>
      <c r="P24" s="93"/>
      <c r="Q24" s="93"/>
      <c r="R24" s="94"/>
      <c r="S24" s="93"/>
      <c r="T24" s="95"/>
      <c r="U24" s="614"/>
      <c r="V24" s="94"/>
      <c r="W24" s="94"/>
      <c r="X24" s="94"/>
      <c r="Y24" s="362"/>
      <c r="Z24" s="318"/>
      <c r="AA24" s="318"/>
      <c r="AB24" s="318"/>
      <c r="AC24" s="93"/>
      <c r="AD24" s="95"/>
      <c r="AE24" s="93"/>
      <c r="AF24" s="580">
        <v>12</v>
      </c>
      <c r="AG24" s="582"/>
      <c r="AH24" s="612" t="s">
        <v>79</v>
      </c>
      <c r="AI24" s="24"/>
      <c r="AJ24" s="38"/>
      <c r="AK24" s="38"/>
      <c r="AL24" s="38"/>
      <c r="AM24" s="38"/>
      <c r="AN24" s="93"/>
      <c r="AO24" s="26"/>
      <c r="AP24" s="359"/>
      <c r="AQ24" s="342"/>
      <c r="AR24" s="342"/>
      <c r="AS24" s="359"/>
      <c r="AT24" s="359"/>
      <c r="AU24" s="26"/>
      <c r="AV24" s="461"/>
      <c r="AW24" s="371"/>
      <c r="AX24" s="342"/>
      <c r="AY24" s="359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335"/>
      <c r="F25" s="335"/>
      <c r="G25" s="97"/>
      <c r="H25" s="335"/>
      <c r="I25" s="112"/>
      <c r="J25" s="99"/>
      <c r="K25" s="99"/>
      <c r="L25" s="692"/>
      <c r="M25" s="100"/>
      <c r="N25" s="100"/>
      <c r="O25" s="100"/>
      <c r="P25" s="100"/>
      <c r="Q25" s="100"/>
      <c r="R25" s="101"/>
      <c r="S25" s="100"/>
      <c r="T25" s="102"/>
      <c r="U25" s="615"/>
      <c r="V25" s="101"/>
      <c r="W25" s="101"/>
      <c r="X25" s="101"/>
      <c r="Y25" s="364"/>
      <c r="Z25" s="320"/>
      <c r="AA25" s="320"/>
      <c r="AB25" s="320"/>
      <c r="AC25" s="100"/>
      <c r="AD25" s="102"/>
      <c r="AE25" s="100"/>
      <c r="AF25" s="583">
        <v>4</v>
      </c>
      <c r="AG25" s="688"/>
      <c r="AH25" s="613"/>
      <c r="AI25" s="28"/>
      <c r="AJ25" s="40"/>
      <c r="AK25" s="40"/>
      <c r="AL25" s="40"/>
      <c r="AM25" s="40"/>
      <c r="AN25" s="100"/>
      <c r="AO25" s="30"/>
      <c r="AP25" s="29"/>
      <c r="AQ25" s="341"/>
      <c r="AR25" s="341"/>
      <c r="AS25" s="29"/>
      <c r="AT25" s="29"/>
      <c r="AU25" s="30"/>
      <c r="AV25" s="464"/>
      <c r="AW25" s="372"/>
      <c r="AX25" s="341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336"/>
      <c r="F26" s="336">
        <v>6</v>
      </c>
      <c r="G26" s="90"/>
      <c r="H26" s="336"/>
      <c r="I26" s="111"/>
      <c r="J26" s="92"/>
      <c r="K26" s="92"/>
      <c r="L26" s="675"/>
      <c r="M26" s="93"/>
      <c r="N26" s="93"/>
      <c r="O26" s="93"/>
      <c r="P26" s="93"/>
      <c r="Q26" s="93"/>
      <c r="R26" s="94"/>
      <c r="S26" s="93"/>
      <c r="T26" s="95"/>
      <c r="U26" s="614"/>
      <c r="V26" s="94"/>
      <c r="W26" s="103"/>
      <c r="X26" s="103"/>
      <c r="Y26" s="362"/>
      <c r="Z26" s="318"/>
      <c r="AA26" s="318"/>
      <c r="AB26" s="318"/>
      <c r="AC26" s="93"/>
      <c r="AD26" s="95"/>
      <c r="AE26" s="103"/>
      <c r="AF26" s="580">
        <v>6</v>
      </c>
      <c r="AG26" s="582"/>
      <c r="AH26" s="612" t="s">
        <v>81</v>
      </c>
      <c r="AI26" s="24"/>
      <c r="AJ26" s="38"/>
      <c r="AK26" s="38"/>
      <c r="AL26" s="38"/>
      <c r="AM26" s="38"/>
      <c r="AN26" s="103"/>
      <c r="AP26" s="359"/>
      <c r="AQ26" s="367"/>
      <c r="AR26" s="367"/>
      <c r="AS26" s="359"/>
      <c r="AT26" s="359"/>
      <c r="AV26" s="462"/>
      <c r="AW26" s="463"/>
      <c r="AX26" s="367"/>
      <c r="AY26" s="359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ref="C27:C43" si="0">SUM(D27:F27)</f>
        <v>4</v>
      </c>
      <c r="D27" s="97">
        <v>4</v>
      </c>
      <c r="E27" s="335"/>
      <c r="F27" s="335"/>
      <c r="G27" s="97"/>
      <c r="H27" s="335"/>
      <c r="I27" s="112"/>
      <c r="J27" s="99"/>
      <c r="K27" s="99"/>
      <c r="L27" s="692"/>
      <c r="M27" s="105"/>
      <c r="N27" s="100"/>
      <c r="O27" s="100"/>
      <c r="P27" s="106"/>
      <c r="Q27" s="106"/>
      <c r="R27" s="101"/>
      <c r="S27" s="100"/>
      <c r="T27" s="102"/>
      <c r="U27" s="615"/>
      <c r="V27" s="101"/>
      <c r="W27" s="107"/>
      <c r="X27" s="107"/>
      <c r="Y27" s="364"/>
      <c r="Z27" s="320"/>
      <c r="AA27" s="320"/>
      <c r="AB27" s="320"/>
      <c r="AC27" s="100"/>
      <c r="AD27" s="102"/>
      <c r="AE27" s="107"/>
      <c r="AF27" s="583">
        <v>4</v>
      </c>
      <c r="AG27" s="688"/>
      <c r="AH27" s="613"/>
      <c r="AI27" s="28"/>
      <c r="AJ27" s="40"/>
      <c r="AK27" s="40"/>
      <c r="AL27" s="40"/>
      <c r="AM27" s="40"/>
      <c r="AN27" s="107"/>
      <c r="AP27" s="29"/>
      <c r="AQ27" s="332"/>
      <c r="AR27" s="341"/>
      <c r="AS27" s="29"/>
      <c r="AT27" s="29"/>
      <c r="AV27" s="464"/>
      <c r="AW27" s="372"/>
      <c r="AX27" s="341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336"/>
      <c r="F28" s="336">
        <v>8</v>
      </c>
      <c r="G28" s="90"/>
      <c r="H28" s="336"/>
      <c r="I28" s="111"/>
      <c r="J28" s="92"/>
      <c r="K28" s="92"/>
      <c r="L28" s="675"/>
      <c r="M28" s="93"/>
      <c r="N28" s="93"/>
      <c r="O28" s="93"/>
      <c r="P28" s="93"/>
      <c r="Q28" s="93"/>
      <c r="R28" s="94"/>
      <c r="S28" s="93"/>
      <c r="T28" s="95"/>
      <c r="U28" s="614"/>
      <c r="V28" s="94"/>
      <c r="W28" s="94"/>
      <c r="X28" s="94"/>
      <c r="Y28" s="362"/>
      <c r="Z28" s="318"/>
      <c r="AA28" s="318"/>
      <c r="AB28" s="318"/>
      <c r="AC28" s="93"/>
      <c r="AD28" s="95"/>
      <c r="AE28" s="103"/>
      <c r="AF28" s="580">
        <v>4</v>
      </c>
      <c r="AG28" s="582"/>
      <c r="AH28" s="612"/>
      <c r="AI28" s="24"/>
      <c r="AJ28" s="38"/>
      <c r="AK28" s="38"/>
      <c r="AL28" s="38"/>
      <c r="AM28" s="38"/>
      <c r="AN28" s="103"/>
      <c r="AO28" s="33"/>
      <c r="AP28" s="359"/>
      <c r="AQ28" s="367"/>
      <c r="AR28" s="367"/>
      <c r="AS28" s="359"/>
      <c r="AT28" s="359"/>
      <c r="AU28" s="33"/>
      <c r="AV28" s="462"/>
      <c r="AW28" s="463"/>
      <c r="AX28" s="367"/>
      <c r="AY28" s="359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335"/>
      <c r="F29" s="335"/>
      <c r="G29" s="97"/>
      <c r="H29" s="335"/>
      <c r="I29" s="112"/>
      <c r="J29" s="99"/>
      <c r="K29" s="99"/>
      <c r="L29" s="692"/>
      <c r="M29" s="100"/>
      <c r="N29" s="100"/>
      <c r="O29" s="100"/>
      <c r="P29" s="100"/>
      <c r="Q29" s="100"/>
      <c r="R29" s="101"/>
      <c r="S29" s="100"/>
      <c r="T29" s="102"/>
      <c r="U29" s="615"/>
      <c r="V29" s="101"/>
      <c r="W29" s="101"/>
      <c r="X29" s="101"/>
      <c r="Y29" s="364"/>
      <c r="Z29" s="320"/>
      <c r="AA29" s="320"/>
      <c r="AB29" s="320"/>
      <c r="AC29" s="100"/>
      <c r="AD29" s="102"/>
      <c r="AE29" s="283"/>
      <c r="AF29" s="583">
        <v>8</v>
      </c>
      <c r="AG29" s="688"/>
      <c r="AH29" s="613"/>
      <c r="AI29" s="28"/>
      <c r="AJ29" s="40"/>
      <c r="AK29" s="40"/>
      <c r="AL29" s="40"/>
      <c r="AM29" s="40"/>
      <c r="AN29" s="283"/>
      <c r="AO29" s="30"/>
      <c r="AP29" s="29"/>
      <c r="AQ29" s="332"/>
      <c r="AR29" s="341"/>
      <c r="AS29" s="29"/>
      <c r="AT29" s="29"/>
      <c r="AU29" s="30"/>
      <c r="AV29" s="464"/>
      <c r="AW29" s="372"/>
      <c r="AX29" s="341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24</v>
      </c>
      <c r="D30" s="90">
        <v>12</v>
      </c>
      <c r="E30" s="336"/>
      <c r="F30" s="336">
        <v>12</v>
      </c>
      <c r="G30" s="90"/>
      <c r="H30" s="336"/>
      <c r="I30" s="111"/>
      <c r="J30" s="92"/>
      <c r="K30" s="92"/>
      <c r="L30" s="675"/>
      <c r="M30" s="111"/>
      <c r="N30" s="111"/>
      <c r="O30" s="111"/>
      <c r="P30" s="111"/>
      <c r="Q30" s="111"/>
      <c r="R30" s="90"/>
      <c r="S30" s="111"/>
      <c r="T30" s="92"/>
      <c r="U30" s="614"/>
      <c r="V30" s="90"/>
      <c r="W30" s="90"/>
      <c r="X30" s="90"/>
      <c r="Y30" s="336"/>
      <c r="Z30" s="125"/>
      <c r="AA30" s="125"/>
      <c r="AB30" s="125"/>
      <c r="AC30" s="111"/>
      <c r="AD30" s="92"/>
      <c r="AE30" s="330"/>
      <c r="AF30" s="580">
        <v>12</v>
      </c>
      <c r="AG30" s="582"/>
      <c r="AH30" s="612"/>
      <c r="AI30" s="24"/>
      <c r="AJ30" s="38"/>
      <c r="AK30" s="38"/>
      <c r="AL30" s="38"/>
      <c r="AM30" s="38"/>
      <c r="AN30" s="330"/>
      <c r="AO30" s="33"/>
      <c r="AP30" s="359"/>
      <c r="AQ30" s="367"/>
      <c r="AR30" s="367"/>
      <c r="AS30" s="359"/>
      <c r="AT30" s="612"/>
      <c r="AU30" s="33"/>
      <c r="AV30" s="462"/>
      <c r="AW30" s="463"/>
      <c r="AX30" s="367"/>
      <c r="AY30" s="359"/>
      <c r="AZ30" s="33"/>
      <c r="BA30" s="24"/>
      <c r="BB30" s="24"/>
    </row>
    <row r="31" spans="1:99" s="23" customFormat="1" ht="15.75" customHeight="1" x14ac:dyDescent="0.25">
      <c r="A31" s="668"/>
      <c r="B31" s="635"/>
      <c r="C31" s="97"/>
      <c r="D31" s="97"/>
      <c r="E31" s="335"/>
      <c r="F31" s="335"/>
      <c r="G31" s="97"/>
      <c r="H31" s="335"/>
      <c r="I31" s="112"/>
      <c r="J31" s="99"/>
      <c r="K31" s="99"/>
      <c r="L31" s="692"/>
      <c r="M31" s="112"/>
      <c r="N31" s="112"/>
      <c r="O31" s="112"/>
      <c r="P31" s="112"/>
      <c r="Q31" s="112"/>
      <c r="R31" s="97"/>
      <c r="S31" s="112"/>
      <c r="T31" s="99"/>
      <c r="U31" s="615"/>
      <c r="V31" s="97"/>
      <c r="W31" s="97"/>
      <c r="X31" s="97"/>
      <c r="Y31" s="335"/>
      <c r="Z31" s="115"/>
      <c r="AA31" s="115"/>
      <c r="AB31" s="115"/>
      <c r="AC31" s="112"/>
      <c r="AD31" s="99"/>
      <c r="AE31" s="353"/>
      <c r="AF31" s="608"/>
      <c r="AG31" s="605"/>
      <c r="AH31" s="613"/>
      <c r="AI31" s="28"/>
      <c r="AJ31" s="40"/>
      <c r="AK31" s="40"/>
      <c r="AL31" s="40"/>
      <c r="AM31" s="40"/>
      <c r="AN31" s="353"/>
      <c r="AO31" s="30"/>
      <c r="AP31" s="29"/>
      <c r="AQ31" s="341"/>
      <c r="AR31" s="341"/>
      <c r="AS31" s="29"/>
      <c r="AT31" s="671"/>
      <c r="AU31" s="30"/>
      <c r="AV31" s="464"/>
      <c r="AW31" s="372"/>
      <c r="AX31" s="341"/>
      <c r="AY31" s="29"/>
      <c r="AZ31" s="30"/>
      <c r="BA31" s="28"/>
      <c r="BB31" s="28"/>
    </row>
    <row r="32" spans="1:99" s="23" customFormat="1" ht="15.75" customHeight="1" x14ac:dyDescent="0.25">
      <c r="A32" s="667" t="s">
        <v>23</v>
      </c>
      <c r="B32" s="634" t="s">
        <v>86</v>
      </c>
      <c r="C32" s="90">
        <f>SUM(D32:F32)</f>
        <v>18</v>
      </c>
      <c r="D32" s="90">
        <v>10</v>
      </c>
      <c r="E32" s="336"/>
      <c r="F32" s="336">
        <v>8</v>
      </c>
      <c r="G32" s="90"/>
      <c r="H32" s="336"/>
      <c r="I32" s="111"/>
      <c r="J32" s="92"/>
      <c r="K32" s="92"/>
      <c r="L32" s="675"/>
      <c r="M32" s="111"/>
      <c r="N32" s="111"/>
      <c r="O32" s="111"/>
      <c r="P32" s="111"/>
      <c r="Q32" s="118"/>
      <c r="R32" s="90"/>
      <c r="S32" s="111"/>
      <c r="T32" s="92"/>
      <c r="U32" s="614"/>
      <c r="V32" s="90"/>
      <c r="W32" s="90"/>
      <c r="X32" s="90"/>
      <c r="Y32" s="336"/>
      <c r="Z32" s="125"/>
      <c r="AA32" s="125"/>
      <c r="AB32" s="125"/>
      <c r="AC32" s="111"/>
      <c r="AD32" s="92"/>
      <c r="AE32" s="339"/>
      <c r="AF32" s="580">
        <v>10</v>
      </c>
      <c r="AG32" s="582"/>
      <c r="AH32" s="612"/>
      <c r="AI32" s="24"/>
      <c r="AJ32" s="38"/>
      <c r="AK32" s="38"/>
      <c r="AL32" s="38"/>
      <c r="AM32" s="38"/>
      <c r="AN32" s="339"/>
      <c r="AO32" s="33"/>
      <c r="AP32" s="359"/>
      <c r="AQ32" s="367"/>
      <c r="AR32" s="367"/>
      <c r="AS32" s="359"/>
      <c r="AT32" s="359"/>
      <c r="AU32" s="33"/>
      <c r="AV32" s="462"/>
      <c r="AW32" s="463"/>
      <c r="AX32" s="367"/>
      <c r="AY32" s="359"/>
      <c r="AZ32" s="33"/>
      <c r="BA32" s="24"/>
      <c r="BB32" s="24"/>
    </row>
    <row r="33" spans="1:54" s="23" customFormat="1" ht="15.75" x14ac:dyDescent="0.25">
      <c r="A33" s="668"/>
      <c r="B33" s="635"/>
      <c r="C33" s="96">
        <f>SUM(D33:F33)</f>
        <v>2</v>
      </c>
      <c r="D33" s="97">
        <v>2</v>
      </c>
      <c r="E33" s="335"/>
      <c r="F33" s="335"/>
      <c r="G33" s="97"/>
      <c r="H33" s="335"/>
      <c r="I33" s="112"/>
      <c r="J33" s="99"/>
      <c r="K33" s="99"/>
      <c r="L33" s="692"/>
      <c r="M33" s="112"/>
      <c r="N33" s="112"/>
      <c r="O33" s="112"/>
      <c r="P33" s="119"/>
      <c r="Q33" s="119"/>
      <c r="R33" s="97"/>
      <c r="S33" s="112"/>
      <c r="T33" s="99"/>
      <c r="U33" s="615"/>
      <c r="V33" s="97"/>
      <c r="W33" s="97"/>
      <c r="X33" s="97"/>
      <c r="Y33" s="335"/>
      <c r="Z33" s="115"/>
      <c r="AA33" s="115"/>
      <c r="AB33" s="115"/>
      <c r="AC33" s="112"/>
      <c r="AD33" s="99"/>
      <c r="AE33" s="352"/>
      <c r="AF33" s="583">
        <v>2</v>
      </c>
      <c r="AG33" s="688"/>
      <c r="AH33" s="613"/>
      <c r="AI33" s="28"/>
      <c r="AJ33" s="40"/>
      <c r="AK33" s="40"/>
      <c r="AL33" s="40"/>
      <c r="AM33" s="40"/>
      <c r="AN33" s="352"/>
      <c r="AO33" s="30"/>
      <c r="AP33" s="29"/>
      <c r="AQ33" s="341"/>
      <c r="AR33" s="341"/>
      <c r="AS33" s="29"/>
      <c r="AT33" s="29"/>
      <c r="AU33" s="30"/>
      <c r="AV33" s="464"/>
      <c r="AW33" s="372"/>
      <c r="AX33" s="341"/>
      <c r="AY33" s="29"/>
      <c r="AZ33" s="30"/>
      <c r="BA33" s="28"/>
      <c r="BB33" s="28"/>
    </row>
    <row r="34" spans="1:54" s="23" customFormat="1" ht="15.75" x14ac:dyDescent="0.25">
      <c r="A34" s="667" t="s">
        <v>24</v>
      </c>
      <c r="B34" s="634" t="s">
        <v>87</v>
      </c>
      <c r="C34" s="90">
        <f t="shared" si="0"/>
        <v>18</v>
      </c>
      <c r="D34" s="90">
        <v>8</v>
      </c>
      <c r="E34" s="336"/>
      <c r="F34" s="336">
        <v>10</v>
      </c>
      <c r="G34" s="90"/>
      <c r="H34" s="336"/>
      <c r="I34" s="111"/>
      <c r="J34" s="92"/>
      <c r="K34" s="92"/>
      <c r="L34" s="675"/>
      <c r="M34" s="111"/>
      <c r="N34" s="111"/>
      <c r="O34" s="111"/>
      <c r="P34" s="111"/>
      <c r="Q34" s="111"/>
      <c r="R34" s="90"/>
      <c r="S34" s="90"/>
      <c r="T34" s="92"/>
      <c r="U34" s="614"/>
      <c r="V34" s="90"/>
      <c r="W34" s="90"/>
      <c r="X34" s="90"/>
      <c r="Y34" s="336"/>
      <c r="Z34" s="125"/>
      <c r="AA34" s="125"/>
      <c r="AB34" s="125"/>
      <c r="AC34" s="111"/>
      <c r="AD34" s="92"/>
      <c r="AE34" s="330"/>
      <c r="AF34" s="580">
        <v>8</v>
      </c>
      <c r="AG34" s="582"/>
      <c r="AH34" s="612" t="s">
        <v>79</v>
      </c>
      <c r="AI34" s="24"/>
      <c r="AJ34" s="38"/>
      <c r="AK34" s="38"/>
      <c r="AL34" s="38"/>
      <c r="AM34" s="38"/>
      <c r="AN34" s="330"/>
      <c r="AO34" s="33"/>
      <c r="AP34" s="359"/>
      <c r="AQ34" s="367"/>
      <c r="AR34" s="367"/>
      <c r="AS34" s="359"/>
      <c r="AT34" s="359"/>
      <c r="AU34" s="33"/>
      <c r="AV34" s="462"/>
      <c r="AW34" s="463"/>
      <c r="AX34" s="367"/>
      <c r="AY34" s="359"/>
      <c r="AZ34" s="33"/>
      <c r="BA34" s="24"/>
      <c r="BB34" s="24"/>
    </row>
    <row r="35" spans="1:54" s="23" customFormat="1" ht="13.5" customHeight="1" x14ac:dyDescent="0.25">
      <c r="A35" s="668"/>
      <c r="B35" s="635"/>
      <c r="C35" s="96">
        <f t="shared" si="0"/>
        <v>6</v>
      </c>
      <c r="D35" s="97">
        <v>6</v>
      </c>
      <c r="E35" s="335"/>
      <c r="F35" s="335"/>
      <c r="G35" s="97"/>
      <c r="H35" s="335"/>
      <c r="I35" s="112"/>
      <c r="J35" s="99"/>
      <c r="K35" s="99"/>
      <c r="L35" s="692"/>
      <c r="M35" s="112"/>
      <c r="N35" s="112"/>
      <c r="O35" s="112"/>
      <c r="P35" s="112"/>
      <c r="Q35" s="112"/>
      <c r="R35" s="97"/>
      <c r="S35" s="112"/>
      <c r="T35" s="337"/>
      <c r="U35" s="615"/>
      <c r="V35" s="97"/>
      <c r="W35" s="97"/>
      <c r="X35" s="97"/>
      <c r="Y35" s="335"/>
      <c r="Z35" s="115"/>
      <c r="AA35" s="115"/>
      <c r="AB35" s="115"/>
      <c r="AC35" s="112"/>
      <c r="AD35" s="99"/>
      <c r="AE35" s="331"/>
      <c r="AF35" s="583">
        <v>6</v>
      </c>
      <c r="AG35" s="688"/>
      <c r="AH35" s="613"/>
      <c r="AI35" s="28"/>
      <c r="AJ35" s="40"/>
      <c r="AK35" s="40"/>
      <c r="AL35" s="40"/>
      <c r="AM35" s="40"/>
      <c r="AN35" s="331"/>
      <c r="AO35" s="30"/>
      <c r="AP35" s="29"/>
      <c r="AQ35" s="332"/>
      <c r="AR35" s="341"/>
      <c r="AS35" s="29"/>
      <c r="AT35" s="29"/>
      <c r="AU35" s="30"/>
      <c r="AV35" s="464"/>
      <c r="AW35" s="372"/>
      <c r="AX35" s="341"/>
      <c r="AY35" s="29"/>
      <c r="AZ35" s="30"/>
      <c r="BA35" s="28"/>
      <c r="BB35" s="28"/>
    </row>
    <row r="36" spans="1:54" s="23" customFormat="1" ht="15.75" customHeight="1" x14ac:dyDescent="0.25">
      <c r="A36" s="667" t="s">
        <v>25</v>
      </c>
      <c r="B36" s="693" t="s">
        <v>88</v>
      </c>
      <c r="C36" s="90">
        <f t="shared" si="0"/>
        <v>12</v>
      </c>
      <c r="D36" s="90">
        <v>6</v>
      </c>
      <c r="E36" s="336"/>
      <c r="F36" s="750">
        <v>6</v>
      </c>
      <c r="G36" s="90"/>
      <c r="H36" s="336"/>
      <c r="I36" s="111"/>
      <c r="J36" s="92"/>
      <c r="K36" s="92"/>
      <c r="L36" s="675"/>
      <c r="M36" s="111"/>
      <c r="N36" s="111"/>
      <c r="O36" s="111"/>
      <c r="P36" s="111"/>
      <c r="Q36" s="111"/>
      <c r="R36" s="90"/>
      <c r="S36" s="376"/>
      <c r="T36" s="375"/>
      <c r="U36" s="614"/>
      <c r="V36" s="90"/>
      <c r="W36" s="90"/>
      <c r="X36" s="90"/>
      <c r="Y36" s="336"/>
      <c r="Z36" s="125"/>
      <c r="AA36" s="125"/>
      <c r="AB36" s="125"/>
      <c r="AC36" s="111"/>
      <c r="AD36" s="92"/>
      <c r="AE36" s="330"/>
      <c r="AF36" s="580">
        <v>6</v>
      </c>
      <c r="AG36" s="582"/>
      <c r="AH36" s="612" t="s">
        <v>81</v>
      </c>
      <c r="AI36" s="24"/>
      <c r="AJ36" s="38"/>
      <c r="AK36" s="38"/>
      <c r="AL36" s="38"/>
      <c r="AM36" s="38"/>
      <c r="AN36" s="330"/>
      <c r="AO36" s="33"/>
      <c r="AP36" s="359"/>
      <c r="AQ36" s="367"/>
      <c r="AR36" s="367"/>
      <c r="AS36" s="359"/>
      <c r="AT36" s="359"/>
      <c r="AU36" s="33"/>
      <c r="AV36" s="462"/>
      <c r="AW36" s="463"/>
      <c r="AX36" s="367"/>
      <c r="AY36" s="359"/>
      <c r="AZ36" s="33"/>
      <c r="BA36" s="24"/>
      <c r="BB36" s="24"/>
    </row>
    <row r="37" spans="1:54" s="23" customFormat="1" ht="15" customHeight="1" x14ac:dyDescent="0.25">
      <c r="A37" s="668"/>
      <c r="B37" s="694"/>
      <c r="C37" s="96">
        <f t="shared" si="0"/>
        <v>4</v>
      </c>
      <c r="D37" s="97">
        <v>4</v>
      </c>
      <c r="E37" s="335"/>
      <c r="F37" s="751"/>
      <c r="G37" s="97"/>
      <c r="H37" s="335"/>
      <c r="I37" s="112"/>
      <c r="J37" s="99"/>
      <c r="K37" s="99"/>
      <c r="L37" s="692"/>
      <c r="M37" s="112"/>
      <c r="N37" s="112"/>
      <c r="O37" s="112"/>
      <c r="P37" s="112"/>
      <c r="Q37" s="112"/>
      <c r="R37" s="97"/>
      <c r="S37" s="112"/>
      <c r="T37" s="99"/>
      <c r="U37" s="615"/>
      <c r="V37" s="97"/>
      <c r="W37" s="97"/>
      <c r="X37" s="97"/>
      <c r="Y37" s="335"/>
      <c r="Z37" s="115"/>
      <c r="AA37" s="115"/>
      <c r="AB37" s="115"/>
      <c r="AC37" s="112"/>
      <c r="AD37" s="99"/>
      <c r="AE37" s="331"/>
      <c r="AF37" s="583">
        <v>4</v>
      </c>
      <c r="AG37" s="688"/>
      <c r="AH37" s="613"/>
      <c r="AI37" s="28"/>
      <c r="AJ37" s="40"/>
      <c r="AK37" s="40"/>
      <c r="AL37" s="40"/>
      <c r="AM37" s="40"/>
      <c r="AN37" s="331"/>
      <c r="AO37" s="30"/>
      <c r="AP37" s="29"/>
      <c r="AQ37" s="341"/>
      <c r="AR37" s="341"/>
      <c r="AS37" s="29"/>
      <c r="AT37" s="29"/>
      <c r="AU37" s="30"/>
      <c r="AV37" s="464"/>
      <c r="AW37" s="372"/>
      <c r="AX37" s="384"/>
      <c r="AY37" s="29"/>
      <c r="AZ37" s="30"/>
      <c r="BA37" s="28"/>
      <c r="BB37" s="28"/>
    </row>
    <row r="38" spans="1:54" s="23" customFormat="1" ht="15.75" customHeight="1" x14ac:dyDescent="0.25">
      <c r="A38" s="667" t="s">
        <v>26</v>
      </c>
      <c r="B38" s="634" t="s">
        <v>90</v>
      </c>
      <c r="C38" s="90">
        <f>SUM(D38:F38)</f>
        <v>8</v>
      </c>
      <c r="D38" s="90"/>
      <c r="E38" s="336"/>
      <c r="F38" s="336">
        <v>8</v>
      </c>
      <c r="G38" s="90"/>
      <c r="H38" s="336"/>
      <c r="I38" s="111"/>
      <c r="J38" s="92"/>
      <c r="K38" s="92"/>
      <c r="L38" s="675"/>
      <c r="M38" s="111"/>
      <c r="N38" s="111"/>
      <c r="O38" s="111"/>
      <c r="P38" s="111"/>
      <c r="Q38" s="111"/>
      <c r="R38" s="90"/>
      <c r="S38" s="111"/>
      <c r="T38" s="92"/>
      <c r="U38" s="90"/>
      <c r="V38" s="90"/>
      <c r="W38" s="90"/>
      <c r="X38" s="90"/>
      <c r="Y38" s="336"/>
      <c r="Z38" s="326"/>
      <c r="AA38" s="326"/>
      <c r="AB38" s="326"/>
      <c r="AC38" s="374"/>
      <c r="AD38" s="327"/>
      <c r="AE38" s="330"/>
      <c r="AF38" s="606"/>
      <c r="AG38" s="604"/>
      <c r="AH38" s="359"/>
      <c r="AI38" s="24"/>
      <c r="AJ38" s="38"/>
      <c r="AK38" s="38"/>
      <c r="AL38" s="38"/>
      <c r="AM38" s="38"/>
      <c r="AN38" s="330"/>
      <c r="AO38" s="33"/>
      <c r="AP38" s="359"/>
      <c r="AQ38" s="367"/>
      <c r="AR38" s="367"/>
      <c r="AS38" s="359"/>
      <c r="AT38" s="359"/>
      <c r="AU38" s="33"/>
      <c r="AV38" s="462"/>
      <c r="AW38" s="463"/>
      <c r="AX38" s="367"/>
      <c r="AY38" s="359"/>
      <c r="AZ38" s="33"/>
      <c r="BA38" s="24"/>
      <c r="BB38" s="24"/>
    </row>
    <row r="39" spans="1:54" s="23" customFormat="1" ht="15.75" x14ac:dyDescent="0.25">
      <c r="A39" s="668"/>
      <c r="B39" s="635"/>
      <c r="C39" s="96">
        <f t="shared" si="0"/>
        <v>4</v>
      </c>
      <c r="D39" s="97">
        <v>4</v>
      </c>
      <c r="E39" s="335"/>
      <c r="F39" s="335"/>
      <c r="G39" s="97"/>
      <c r="H39" s="335"/>
      <c r="I39" s="112"/>
      <c r="J39" s="99"/>
      <c r="K39" s="99"/>
      <c r="L39" s="692"/>
      <c r="M39" s="112"/>
      <c r="N39" s="112"/>
      <c r="O39" s="112"/>
      <c r="P39" s="119"/>
      <c r="Q39" s="119"/>
      <c r="R39" s="97"/>
      <c r="S39" s="112"/>
      <c r="T39" s="99"/>
      <c r="U39" s="97"/>
      <c r="V39" s="97"/>
      <c r="W39" s="97"/>
      <c r="X39" s="97"/>
      <c r="Y39" s="335"/>
      <c r="Z39" s="115"/>
      <c r="AA39" s="115"/>
      <c r="AB39" s="115"/>
      <c r="AC39" s="112"/>
      <c r="AD39" s="99"/>
      <c r="AE39" s="331"/>
      <c r="AF39" s="583">
        <v>4</v>
      </c>
      <c r="AG39" s="688"/>
      <c r="AH39" s="29"/>
      <c r="AI39" s="28"/>
      <c r="AJ39" s="40"/>
      <c r="AK39" s="40"/>
      <c r="AL39" s="40"/>
      <c r="AM39" s="40"/>
      <c r="AN39" s="331"/>
      <c r="AO39" s="30"/>
      <c r="AP39" s="29"/>
      <c r="AQ39" s="332"/>
      <c r="AR39" s="341"/>
      <c r="AS39" s="29"/>
      <c r="AT39" s="29"/>
      <c r="AU39" s="30"/>
      <c r="AV39" s="464"/>
      <c r="AW39" s="372"/>
      <c r="AX39" s="341"/>
      <c r="AY39" s="29"/>
      <c r="AZ39" s="30"/>
      <c r="BA39" s="28"/>
      <c r="BB39" s="28"/>
    </row>
    <row r="40" spans="1:54" s="23" customFormat="1" ht="15.75" customHeight="1" x14ac:dyDescent="0.25">
      <c r="A40" s="667" t="s">
        <v>27</v>
      </c>
      <c r="B40" s="634" t="s">
        <v>91</v>
      </c>
      <c r="C40" s="90">
        <f>SUM(D40:F40)</f>
        <v>36</v>
      </c>
      <c r="D40" s="90">
        <v>12</v>
      </c>
      <c r="E40" s="336"/>
      <c r="F40" s="336">
        <v>24</v>
      </c>
      <c r="G40" s="90"/>
      <c r="H40" s="336"/>
      <c r="I40" s="111"/>
      <c r="J40" s="92"/>
      <c r="K40" s="92"/>
      <c r="L40" s="675"/>
      <c r="M40" s="111"/>
      <c r="N40" s="111"/>
      <c r="O40" s="111"/>
      <c r="P40" s="111"/>
      <c r="Q40" s="111"/>
      <c r="R40" s="90"/>
      <c r="S40" s="111"/>
      <c r="T40" s="92"/>
      <c r="U40" s="90"/>
      <c r="V40" s="90"/>
      <c r="W40" s="90"/>
      <c r="X40" s="90"/>
      <c r="Y40" s="336"/>
      <c r="Z40" s="125"/>
      <c r="AA40" s="125"/>
      <c r="AB40" s="125"/>
      <c r="AC40" s="111"/>
      <c r="AD40" s="92"/>
      <c r="AE40" s="330"/>
      <c r="AF40" s="580">
        <v>12</v>
      </c>
      <c r="AG40" s="582"/>
      <c r="AH40" s="359"/>
      <c r="AI40" s="24"/>
      <c r="AJ40" s="38"/>
      <c r="AK40" s="38"/>
      <c r="AL40" s="38"/>
      <c r="AM40" s="38"/>
      <c r="AN40" s="330"/>
      <c r="AO40" s="33"/>
      <c r="AP40" s="359"/>
      <c r="AQ40" s="367"/>
      <c r="AR40" s="367"/>
      <c r="AS40" s="359"/>
      <c r="AT40" s="359"/>
      <c r="AU40" s="33"/>
      <c r="AV40" s="462"/>
      <c r="AW40" s="463"/>
      <c r="AX40" s="367"/>
      <c r="AY40" s="359"/>
      <c r="AZ40" s="33"/>
      <c r="BA40" s="24"/>
      <c r="BB40" s="24"/>
    </row>
    <row r="41" spans="1:54" s="23" customFormat="1" ht="14.25" customHeight="1" x14ac:dyDescent="0.25">
      <c r="A41" s="668"/>
      <c r="B41" s="635"/>
      <c r="C41" s="96">
        <f t="shared" si="0"/>
        <v>10</v>
      </c>
      <c r="D41" s="97">
        <v>10</v>
      </c>
      <c r="E41" s="335"/>
      <c r="F41" s="335"/>
      <c r="G41" s="97"/>
      <c r="H41" s="335"/>
      <c r="I41" s="112"/>
      <c r="J41" s="99"/>
      <c r="K41" s="99"/>
      <c r="L41" s="692"/>
      <c r="M41" s="112"/>
      <c r="N41" s="112"/>
      <c r="O41" s="112"/>
      <c r="P41" s="112"/>
      <c r="Q41" s="112"/>
      <c r="R41" s="97"/>
      <c r="S41" s="112"/>
      <c r="T41" s="99"/>
      <c r="U41" s="97"/>
      <c r="V41" s="97"/>
      <c r="W41" s="97"/>
      <c r="X41" s="97"/>
      <c r="Y41" s="335"/>
      <c r="Z41" s="115"/>
      <c r="AA41" s="115"/>
      <c r="AB41" s="115"/>
      <c r="AC41" s="112"/>
      <c r="AD41" s="99"/>
      <c r="AE41" s="331"/>
      <c r="AF41" s="583">
        <v>10</v>
      </c>
      <c r="AG41" s="688"/>
      <c r="AH41" s="29"/>
      <c r="AI41" s="28"/>
      <c r="AJ41" s="40"/>
      <c r="AK41" s="40"/>
      <c r="AL41" s="40"/>
      <c r="AM41" s="40"/>
      <c r="AN41" s="331"/>
      <c r="AO41" s="30"/>
      <c r="AP41" s="29"/>
      <c r="AQ41" s="332"/>
      <c r="AR41" s="341"/>
      <c r="AS41" s="29"/>
      <c r="AT41" s="29"/>
      <c r="AU41" s="30"/>
      <c r="AV41" s="464"/>
      <c r="AW41" s="372"/>
      <c r="AX41" s="341"/>
      <c r="AY41" s="29"/>
      <c r="AZ41" s="30"/>
      <c r="BA41" s="28"/>
      <c r="BB41" s="28"/>
    </row>
    <row r="42" spans="1:54" s="23" customFormat="1" ht="15.75" customHeight="1" x14ac:dyDescent="0.25">
      <c r="A42" s="667" t="s">
        <v>28</v>
      </c>
      <c r="B42" s="634" t="s">
        <v>92</v>
      </c>
      <c r="C42" s="90">
        <f>SUM(D42:F42)</f>
        <v>36</v>
      </c>
      <c r="D42" s="90">
        <v>10</v>
      </c>
      <c r="E42" s="336"/>
      <c r="F42" s="336">
        <v>26</v>
      </c>
      <c r="G42" s="90"/>
      <c r="H42" s="336"/>
      <c r="I42" s="111"/>
      <c r="J42" s="92"/>
      <c r="K42" s="92"/>
      <c r="L42" s="675"/>
      <c r="M42" s="111"/>
      <c r="N42" s="111"/>
      <c r="O42" s="111"/>
      <c r="P42" s="111"/>
      <c r="Q42" s="111"/>
      <c r="R42" s="90"/>
      <c r="S42" s="111"/>
      <c r="T42" s="92"/>
      <c r="U42" s="90"/>
      <c r="V42" s="90"/>
      <c r="W42" s="90"/>
      <c r="X42" s="90"/>
      <c r="Y42" s="336"/>
      <c r="Z42" s="125"/>
      <c r="AA42" s="125"/>
      <c r="AB42" s="125"/>
      <c r="AC42" s="111"/>
      <c r="AD42" s="92"/>
      <c r="AE42" s="330"/>
      <c r="AF42" s="580">
        <v>10</v>
      </c>
      <c r="AG42" s="582"/>
      <c r="AH42" s="359"/>
      <c r="AI42" s="24"/>
      <c r="AJ42" s="38"/>
      <c r="AK42" s="38"/>
      <c r="AL42" s="38"/>
      <c r="AM42" s="38"/>
      <c r="AN42" s="330"/>
      <c r="AO42" s="33"/>
      <c r="AP42" s="359"/>
      <c r="AQ42" s="367"/>
      <c r="AR42" s="367"/>
      <c r="AS42" s="359"/>
      <c r="AT42" s="359"/>
      <c r="AU42" s="33"/>
      <c r="AV42" s="462"/>
      <c r="AW42" s="463"/>
      <c r="AX42" s="367"/>
      <c r="AY42" s="359"/>
      <c r="BA42" s="24"/>
      <c r="BB42" s="24"/>
    </row>
    <row r="43" spans="1:54" s="23" customFormat="1" ht="17.25" customHeight="1" x14ac:dyDescent="0.25">
      <c r="A43" s="668"/>
      <c r="B43" s="635"/>
      <c r="C43" s="97">
        <f t="shared" si="0"/>
        <v>10</v>
      </c>
      <c r="D43" s="97">
        <v>10</v>
      </c>
      <c r="E43" s="335"/>
      <c r="F43" s="335"/>
      <c r="G43" s="97"/>
      <c r="H43" s="335"/>
      <c r="I43" s="112"/>
      <c r="J43" s="99"/>
      <c r="K43" s="99"/>
      <c r="L43" s="692"/>
      <c r="M43" s="112"/>
      <c r="N43" s="112"/>
      <c r="O43" s="112"/>
      <c r="P43" s="112"/>
      <c r="Q43" s="112"/>
      <c r="R43" s="97"/>
      <c r="S43" s="112"/>
      <c r="T43" s="99"/>
      <c r="U43" s="97"/>
      <c r="V43" s="97"/>
      <c r="W43" s="97"/>
      <c r="X43" s="97"/>
      <c r="Y43" s="335"/>
      <c r="Z43" s="115"/>
      <c r="AA43" s="115"/>
      <c r="AB43" s="115"/>
      <c r="AC43" s="112"/>
      <c r="AD43" s="99"/>
      <c r="AE43" s="331"/>
      <c r="AF43" s="583">
        <v>10</v>
      </c>
      <c r="AG43" s="688"/>
      <c r="AH43" s="29"/>
      <c r="AI43" s="28"/>
      <c r="AJ43" s="40"/>
      <c r="AK43" s="40"/>
      <c r="AL43" s="40"/>
      <c r="AM43" s="40"/>
      <c r="AN43" s="331"/>
      <c r="AO43" s="30"/>
      <c r="AP43" s="29"/>
      <c r="AQ43" s="341"/>
      <c r="AR43" s="341"/>
      <c r="AS43" s="29"/>
      <c r="AT43" s="29"/>
      <c r="AU43" s="30"/>
      <c r="AV43" s="464"/>
      <c r="AW43" s="372"/>
      <c r="AX43" s="341"/>
      <c r="AY43" s="29"/>
      <c r="AZ43" s="49"/>
      <c r="BA43" s="28"/>
      <c r="BB43" s="28"/>
    </row>
    <row r="44" spans="1:54" s="23" customFormat="1" ht="18.75" customHeight="1" x14ac:dyDescent="0.25">
      <c r="A44" s="578"/>
      <c r="B44" s="616" t="s">
        <v>99</v>
      </c>
      <c r="C44" s="359">
        <f>SUM(C24,C26,C28,C30,C32,C34,C36,C38,C40,C42)</f>
        <v>200</v>
      </c>
      <c r="D44" s="359">
        <f>SUM(D24,D26,D28,D30,D32,D34,D36,D40,D42)</f>
        <v>80</v>
      </c>
      <c r="E44" s="333"/>
      <c r="F44" s="333">
        <f>SUM(F24:F43)</f>
        <v>120</v>
      </c>
      <c r="G44" s="359"/>
      <c r="H44" s="333"/>
      <c r="I44" s="24"/>
      <c r="J44" s="38"/>
      <c r="K44" s="38"/>
      <c r="L44" s="38"/>
      <c r="M44" s="24"/>
      <c r="N44" s="24"/>
      <c r="O44" s="24"/>
      <c r="P44" s="24"/>
      <c r="Q44" s="24"/>
      <c r="R44" s="359"/>
      <c r="S44" s="24"/>
      <c r="T44" s="38"/>
      <c r="U44" s="38"/>
      <c r="V44" s="359"/>
      <c r="W44" s="359"/>
      <c r="X44" s="359"/>
      <c r="Y44" s="333"/>
      <c r="Z44" s="345"/>
      <c r="AA44" s="345"/>
      <c r="AB44" s="345"/>
      <c r="AC44" s="24"/>
      <c r="AD44" s="38"/>
      <c r="AE44" s="359"/>
      <c r="AF44" s="580">
        <f>SUM(AF24,AF26,AF28,AF30,AF32,AF34,AF36,AF40,AF42)</f>
        <v>80</v>
      </c>
      <c r="AG44" s="582"/>
      <c r="AH44" s="359"/>
      <c r="AI44" s="24"/>
      <c r="AJ44" s="38"/>
      <c r="AK44" s="38"/>
      <c r="AL44" s="38"/>
      <c r="AM44" s="38"/>
      <c r="AN44" s="612"/>
      <c r="AO44" s="624"/>
      <c r="AP44" s="612"/>
      <c r="AQ44" s="24"/>
      <c r="AR44" s="38"/>
      <c r="AS44" s="38"/>
      <c r="AT44" s="38"/>
      <c r="AU44" s="38"/>
      <c r="AV44" s="581" t="s">
        <v>101</v>
      </c>
      <c r="AW44" s="581"/>
      <c r="AX44" s="581"/>
      <c r="AY44" s="581"/>
      <c r="AZ44" s="581"/>
      <c r="BA44" s="581"/>
      <c r="BB44" s="582"/>
    </row>
    <row r="45" spans="1:54" s="23" customFormat="1" ht="18" customHeight="1" x14ac:dyDescent="0.25">
      <c r="A45" s="579"/>
      <c r="B45" s="617"/>
      <c r="C45" s="43">
        <f>SUM(C25,C27,C29,C33,C35,C37,C39,C41,C43)</f>
        <v>52</v>
      </c>
      <c r="D45" s="29">
        <f>SUM(D25,D27,D29,D33,D35,D37,D39,D41,D43)</f>
        <v>52</v>
      </c>
      <c r="E45" s="332"/>
      <c r="F45" s="332"/>
      <c r="G45" s="29"/>
      <c r="H45" s="332"/>
      <c r="I45" s="28"/>
      <c r="J45" s="40"/>
      <c r="K45" s="40"/>
      <c r="L45" s="40"/>
      <c r="M45" s="28"/>
      <c r="N45" s="28"/>
      <c r="O45" s="28"/>
      <c r="P45" s="28"/>
      <c r="Q45" s="28"/>
      <c r="R45" s="29"/>
      <c r="S45" s="28"/>
      <c r="T45" s="40"/>
      <c r="U45" s="329"/>
      <c r="V45" s="29"/>
      <c r="W45" s="29"/>
      <c r="X45" s="29"/>
      <c r="Y45" s="332"/>
      <c r="Z45" s="347"/>
      <c r="AA45" s="347"/>
      <c r="AB45" s="347"/>
      <c r="AC45" s="28"/>
      <c r="AD45" s="40"/>
      <c r="AE45" s="29"/>
      <c r="AF45" s="583">
        <f>SUM(AF25,AF27,AF29,AF33,AF35,AF37,AF39,AF41,AF43)</f>
        <v>52</v>
      </c>
      <c r="AG45" s="688"/>
      <c r="AH45" s="29"/>
      <c r="AI45" s="28"/>
      <c r="AJ45" s="40"/>
      <c r="AK45" s="40"/>
      <c r="AL45" s="40"/>
      <c r="AM45" s="40"/>
      <c r="AN45" s="613"/>
      <c r="AO45" s="625"/>
      <c r="AP45" s="613"/>
      <c r="AQ45" s="28"/>
      <c r="AR45" s="40"/>
      <c r="AS45" s="40"/>
      <c r="AT45" s="40"/>
      <c r="AU45" s="40"/>
      <c r="AV45" s="588" t="s">
        <v>102</v>
      </c>
      <c r="AW45" s="589"/>
      <c r="AX45" s="589"/>
      <c r="AY45" s="589"/>
      <c r="AZ45" s="589"/>
      <c r="BA45" s="589"/>
      <c r="BB45" s="590"/>
    </row>
    <row r="46" spans="1:54" s="23" customFormat="1" ht="22.5" customHeight="1" x14ac:dyDescent="0.25">
      <c r="A46" s="578"/>
      <c r="B46" s="616"/>
      <c r="C46" s="359"/>
      <c r="D46" s="333"/>
      <c r="E46" s="333"/>
      <c r="F46" s="333"/>
      <c r="G46" s="359"/>
      <c r="H46" s="333"/>
      <c r="I46" s="24"/>
      <c r="J46" s="38"/>
      <c r="K46" s="38"/>
      <c r="L46" s="38"/>
      <c r="M46" s="24"/>
      <c r="N46" s="24"/>
      <c r="O46" s="24"/>
      <c r="P46" s="24"/>
      <c r="Q46" s="24"/>
      <c r="R46" s="359"/>
      <c r="S46" s="24"/>
      <c r="T46" s="24"/>
      <c r="U46" s="38"/>
      <c r="V46" s="359"/>
      <c r="W46" s="359"/>
      <c r="X46" s="359"/>
      <c r="Y46" s="333"/>
      <c r="Z46" s="345"/>
      <c r="AA46" s="345"/>
      <c r="AB46" s="345"/>
      <c r="AC46" s="24"/>
      <c r="AD46" s="346"/>
      <c r="AE46" s="24"/>
      <c r="AF46" s="606" t="s">
        <v>182</v>
      </c>
      <c r="AG46" s="607"/>
      <c r="AH46" s="604"/>
      <c r="AI46" s="24"/>
      <c r="AJ46" s="38"/>
      <c r="AK46" s="38"/>
      <c r="AL46" s="38"/>
      <c r="AM46" s="38"/>
      <c r="AN46" s="24"/>
      <c r="AO46" s="612"/>
      <c r="AP46" s="612"/>
      <c r="AQ46" s="594"/>
      <c r="AR46" s="594"/>
      <c r="AS46" s="594"/>
      <c r="AT46" s="594"/>
      <c r="AU46" s="594"/>
      <c r="AV46" s="591" t="s">
        <v>141</v>
      </c>
      <c r="AW46" s="592"/>
      <c r="AX46" s="592"/>
      <c r="AY46" s="592"/>
      <c r="AZ46" s="592"/>
      <c r="BA46" s="592"/>
      <c r="BB46" s="593"/>
    </row>
    <row r="47" spans="1:54" s="23" customFormat="1" ht="24.75" customHeight="1" x14ac:dyDescent="0.25">
      <c r="A47" s="579"/>
      <c r="B47" s="617"/>
      <c r="C47" s="29"/>
      <c r="D47" s="332"/>
      <c r="E47" s="332"/>
      <c r="F47" s="332"/>
      <c r="G47" s="63"/>
      <c r="H47" s="127"/>
      <c r="I47" s="28"/>
      <c r="J47" s="40"/>
      <c r="K47" s="28"/>
      <c r="L47" s="40"/>
      <c r="M47" s="28"/>
      <c r="N47" s="35"/>
      <c r="O47" s="35"/>
      <c r="P47" s="35"/>
      <c r="Q47" s="28"/>
      <c r="R47" s="29"/>
      <c r="S47" s="28"/>
      <c r="T47" s="28"/>
      <c r="U47" s="40"/>
      <c r="V47" s="63"/>
      <c r="W47" s="29"/>
      <c r="X47" s="29"/>
      <c r="Y47" s="127"/>
      <c r="Z47" s="347"/>
      <c r="AA47" s="347"/>
      <c r="AB47" s="347"/>
      <c r="AC47" s="28"/>
      <c r="AD47" s="348"/>
      <c r="AE47" s="28"/>
      <c r="AF47" s="608"/>
      <c r="AG47" s="609"/>
      <c r="AH47" s="605"/>
      <c r="AI47" s="28"/>
      <c r="AJ47" s="40"/>
      <c r="AK47" s="40"/>
      <c r="AL47" s="40"/>
      <c r="AM47" s="40"/>
      <c r="AN47" s="28"/>
      <c r="AO47" s="613"/>
      <c r="AP47" s="613"/>
      <c r="AQ47" s="595"/>
      <c r="AR47" s="595"/>
      <c r="AS47" s="595"/>
      <c r="AT47" s="595"/>
      <c r="AU47" s="595"/>
      <c r="AV47" s="591" t="s">
        <v>142</v>
      </c>
      <c r="AW47" s="592"/>
      <c r="AX47" s="592"/>
      <c r="AY47" s="592"/>
      <c r="AZ47" s="592"/>
      <c r="BA47" s="592"/>
      <c r="BB47" s="593"/>
    </row>
    <row r="48" spans="1:54" s="23" customFormat="1" ht="12" hidden="1" customHeight="1" x14ac:dyDescent="0.25">
      <c r="A48" s="343"/>
      <c r="B48" s="578"/>
      <c r="C48" s="616"/>
      <c r="D48" s="359"/>
      <c r="E48" s="359"/>
      <c r="F48" s="51"/>
      <c r="G48" s="51"/>
      <c r="H48" s="51"/>
      <c r="I48" s="51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679" t="s">
        <v>103</v>
      </c>
      <c r="AO48" s="680"/>
      <c r="AP48" s="680"/>
      <c r="AQ48" s="680"/>
      <c r="AR48" s="680"/>
      <c r="AS48" s="680"/>
      <c r="AT48" s="679" t="s">
        <v>103</v>
      </c>
      <c r="AU48" s="680"/>
      <c r="AV48" s="680"/>
      <c r="AW48" s="680"/>
      <c r="AX48" s="680"/>
      <c r="AY48" s="680"/>
      <c r="AZ48" s="359"/>
      <c r="BA48" s="359"/>
      <c r="BB48" s="359"/>
    </row>
    <row r="49" spans="1:55" s="23" customFormat="1" ht="13.5" hidden="1" customHeight="1" x14ac:dyDescent="0.25">
      <c r="A49" s="344"/>
      <c r="B49" s="579"/>
      <c r="C49" s="617"/>
      <c r="D49" s="4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681"/>
      <c r="AO49" s="682"/>
      <c r="AP49" s="682"/>
      <c r="AQ49" s="682"/>
      <c r="AR49" s="682"/>
      <c r="AS49" s="682"/>
      <c r="AT49" s="681"/>
      <c r="AU49" s="682"/>
      <c r="AV49" s="682"/>
      <c r="AW49" s="682"/>
      <c r="AX49" s="682"/>
      <c r="AY49" s="682"/>
      <c r="AZ49" s="29"/>
      <c r="BA49" s="29"/>
      <c r="BB49" s="29"/>
    </row>
    <row r="50" spans="1:55" s="23" customFormat="1" ht="11.25" hidden="1" customHeight="1" x14ac:dyDescent="0.25">
      <c r="A50" s="343"/>
      <c r="B50" s="578"/>
      <c r="C50" s="616"/>
      <c r="D50" s="359"/>
      <c r="E50" s="359"/>
      <c r="F50" s="51"/>
      <c r="G50" s="51"/>
      <c r="H50" s="51"/>
      <c r="I50" s="51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359"/>
      <c r="BA50" s="359"/>
      <c r="BB50" s="359"/>
    </row>
    <row r="51" spans="1:55" s="23" customFormat="1" ht="5.25" hidden="1" customHeight="1" x14ac:dyDescent="0.25">
      <c r="A51" s="344"/>
      <c r="B51" s="579"/>
      <c r="C51" s="617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9"/>
      <c r="BA51" s="29"/>
      <c r="BB51" s="29"/>
    </row>
    <row r="52" spans="1:55" s="23" customFormat="1" ht="20.100000000000001" customHeight="1" x14ac:dyDescent="0.25">
      <c r="A52" s="377"/>
      <c r="B52" s="377"/>
      <c r="C52" s="378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13"/>
      <c r="BA52" s="413"/>
      <c r="BB52" s="413"/>
    </row>
    <row r="53" spans="1:55" s="70" customFormat="1" ht="20.100000000000001" customHeight="1" x14ac:dyDescent="0.25">
      <c r="A53" s="66"/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69"/>
      <c r="AS53" s="69"/>
      <c r="AT53" s="69"/>
      <c r="AU53" s="68"/>
      <c r="AV53" s="68"/>
    </row>
    <row r="54" spans="1:55" s="75" customFormat="1" ht="20.100000000000001" customHeight="1" x14ac:dyDescent="0.3">
      <c r="A54" s="355"/>
      <c r="B54" s="356"/>
      <c r="C54" s="73"/>
      <c r="D54" s="73"/>
      <c r="E54" s="73"/>
      <c r="F54" s="73"/>
      <c r="G54" s="73"/>
      <c r="H54" s="73"/>
      <c r="I54" s="73"/>
      <c r="J54" s="73"/>
      <c r="K54" s="73"/>
      <c r="L54" s="585" t="s">
        <v>119</v>
      </c>
      <c r="M54" s="585"/>
      <c r="N54" s="585"/>
      <c r="O54" s="585"/>
      <c r="P54" s="585"/>
      <c r="Q54" s="585"/>
      <c r="R54" s="585"/>
      <c r="S54" s="585"/>
      <c r="T54" s="585"/>
      <c r="U54" s="585"/>
      <c r="V54" s="470"/>
      <c r="W54" s="470"/>
      <c r="X54" s="470"/>
      <c r="Y54" s="470"/>
      <c r="Z54" s="470"/>
      <c r="AA54" s="470"/>
      <c r="AB54" s="470"/>
      <c r="AC54" s="470"/>
      <c r="AD54" s="470"/>
      <c r="AE54" s="470"/>
      <c r="AF54" s="585" t="s">
        <v>171</v>
      </c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74"/>
      <c r="AR54" s="74"/>
      <c r="AS54" s="74"/>
      <c r="AT54" s="74"/>
      <c r="AU54" s="73"/>
      <c r="AV54" s="73"/>
    </row>
    <row r="55" spans="1:55" s="75" customFormat="1" ht="20.100000000000001" customHeight="1" x14ac:dyDescent="0.3">
      <c r="A55" s="356"/>
      <c r="B55" s="626" t="s">
        <v>104</v>
      </c>
      <c r="C55" s="626"/>
      <c r="D55" s="626"/>
      <c r="E55" s="626"/>
      <c r="F55" s="626"/>
      <c r="G55" s="626"/>
      <c r="H55" s="626"/>
      <c r="I55" s="626"/>
      <c r="J55" s="626"/>
      <c r="K55" s="626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585"/>
      <c r="AL55" s="585"/>
      <c r="AM55" s="585"/>
      <c r="AN55" s="77"/>
      <c r="AO55" s="77"/>
      <c r="AP55" s="77"/>
      <c r="AQ55" s="77"/>
      <c r="AR55" s="77"/>
      <c r="AS55" s="77"/>
      <c r="AT55" s="355"/>
    </row>
    <row r="56" spans="1:55" s="75" customFormat="1" ht="20.100000000000001" customHeight="1" x14ac:dyDescent="0.3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586" t="s">
        <v>120</v>
      </c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79"/>
      <c r="Z56" s="79"/>
      <c r="AA56" s="77"/>
      <c r="AB56" s="77"/>
      <c r="AC56" s="77"/>
      <c r="AD56" s="77"/>
      <c r="AE56" s="77"/>
      <c r="AF56" s="587" t="s">
        <v>172</v>
      </c>
      <c r="AG56" s="587"/>
      <c r="AH56" s="587"/>
      <c r="AI56" s="587"/>
      <c r="AJ56" s="587"/>
      <c r="AK56" s="587"/>
      <c r="AL56" s="587"/>
      <c r="AM56" s="587"/>
      <c r="AN56" s="587"/>
      <c r="AO56" s="587"/>
      <c r="AP56" s="587"/>
      <c r="AQ56" s="587"/>
      <c r="AR56" s="356"/>
      <c r="AS56" s="356"/>
      <c r="AT56" s="355"/>
    </row>
    <row r="57" spans="1:55" s="75" customFormat="1" ht="20.100000000000001" customHeight="1" x14ac:dyDescent="0.3">
      <c r="A57" s="356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77"/>
      <c r="AO57" s="79"/>
      <c r="AP57" s="79"/>
      <c r="AQ57" s="79"/>
      <c r="AR57" s="79"/>
      <c r="AS57" s="79"/>
      <c r="AT57" s="355"/>
    </row>
    <row r="58" spans="1:55" s="350" customFormat="1" ht="20.100000000000001" customHeight="1" x14ac:dyDescent="0.25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</row>
    <row r="59" spans="1:55" s="543" customFormat="1" ht="165.75" customHeight="1" x14ac:dyDescent="0.25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</row>
    <row r="60" spans="1:55" s="350" customFormat="1" ht="20.100000000000001" customHeight="1" x14ac:dyDescent="0.3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685"/>
      <c r="AN60" s="685"/>
      <c r="AO60" s="685"/>
      <c r="AP60" s="685"/>
      <c r="AQ60" s="685"/>
      <c r="AR60" s="685"/>
      <c r="AS60" s="685"/>
      <c r="AT60" s="685"/>
      <c r="AU60" s="685"/>
      <c r="AV60" s="685"/>
      <c r="AW60" s="685"/>
      <c r="AX60" s="685"/>
      <c r="AY60" s="685"/>
      <c r="AZ60" s="685"/>
      <c r="BA60" s="156"/>
      <c r="BB60" s="157"/>
      <c r="BC60" s="157"/>
    </row>
    <row r="61" spans="1:55" s="350" customFormat="1" ht="4.5" customHeight="1" x14ac:dyDescent="0.25"/>
    <row r="62" spans="1:55" s="543" customFormat="1" ht="8.25" customHeight="1" x14ac:dyDescent="0.25"/>
    <row r="63" spans="1:55" s="350" customFormat="1" ht="21" customHeight="1" x14ac:dyDescent="0.3">
      <c r="AM63" s="274"/>
      <c r="AN63" s="274"/>
      <c r="AO63" s="274"/>
      <c r="AP63" s="274"/>
      <c r="AQ63" s="274"/>
      <c r="AR63" s="687" t="s">
        <v>123</v>
      </c>
      <c r="AS63" s="687"/>
      <c r="AT63" s="687"/>
      <c r="AU63" s="687"/>
      <c r="AV63" s="687"/>
      <c r="AW63" s="687"/>
      <c r="AX63" s="687"/>
      <c r="AY63" s="687"/>
      <c r="AZ63" s="687"/>
      <c r="BA63" s="274"/>
      <c r="BB63" s="274"/>
      <c r="BC63" s="275"/>
    </row>
    <row r="64" spans="1:55" s="350" customFormat="1" ht="21" customHeight="1" x14ac:dyDescent="0.3">
      <c r="AM64" s="274"/>
      <c r="AN64" s="274"/>
      <c r="AO64" s="274"/>
      <c r="AP64" s="274"/>
      <c r="AQ64" s="274"/>
      <c r="AR64" s="687" t="s">
        <v>174</v>
      </c>
      <c r="AS64" s="687"/>
      <c r="AT64" s="687"/>
      <c r="AU64" s="687"/>
      <c r="AV64" s="687"/>
      <c r="AW64" s="687"/>
      <c r="AX64" s="687"/>
      <c r="AY64" s="687"/>
      <c r="AZ64" s="687"/>
      <c r="BA64" s="274"/>
      <c r="BB64" s="274"/>
      <c r="BC64" s="274"/>
    </row>
    <row r="65" spans="1:99" s="350" customFormat="1" ht="21" customHeight="1" x14ac:dyDescent="0.3">
      <c r="AM65" s="274"/>
      <c r="AN65" s="274"/>
      <c r="AO65" s="274"/>
      <c r="AP65" s="274"/>
      <c r="AQ65" s="274"/>
      <c r="AR65" s="274"/>
      <c r="AS65" s="274"/>
      <c r="AT65" s="274"/>
      <c r="AU65" s="274"/>
      <c r="AV65" s="687" t="s">
        <v>179</v>
      </c>
      <c r="AW65" s="687"/>
      <c r="AX65" s="687"/>
      <c r="AY65" s="687"/>
      <c r="AZ65" s="687"/>
      <c r="BA65" s="687"/>
      <c r="BB65" s="274"/>
      <c r="BC65" s="274"/>
    </row>
    <row r="66" spans="1:99" s="491" customFormat="1" ht="21" customHeight="1" x14ac:dyDescent="0.3">
      <c r="AM66" s="274"/>
      <c r="AN66" s="274"/>
      <c r="AO66" s="274"/>
      <c r="AP66" s="274"/>
      <c r="AQ66" s="274"/>
      <c r="AR66" s="274"/>
      <c r="AS66" s="274"/>
      <c r="AT66" s="274"/>
      <c r="AU66" s="274"/>
      <c r="AV66" s="492"/>
      <c r="AW66" s="492"/>
      <c r="AX66" s="492"/>
      <c r="AY66" s="492"/>
      <c r="AZ66" s="492"/>
      <c r="BA66" s="492"/>
      <c r="BB66" s="274"/>
      <c r="BC66" s="274"/>
    </row>
    <row r="67" spans="1:99" s="350" customFormat="1" ht="21" customHeight="1" x14ac:dyDescent="0.25">
      <c r="A67" s="683" t="s">
        <v>196</v>
      </c>
      <c r="B67" s="684"/>
      <c r="C67" s="684"/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4"/>
      <c r="O67" s="684"/>
      <c r="P67" s="684"/>
      <c r="Q67" s="684"/>
      <c r="R67" s="684"/>
      <c r="S67" s="684"/>
      <c r="T67" s="684"/>
      <c r="U67" s="684"/>
      <c r="V67" s="684"/>
      <c r="W67" s="684"/>
      <c r="X67" s="684"/>
      <c r="Y67" s="684"/>
      <c r="Z67" s="684"/>
      <c r="AA67" s="684"/>
      <c r="AB67" s="684"/>
      <c r="AC67" s="684"/>
      <c r="AD67" s="684"/>
      <c r="AE67" s="684"/>
      <c r="AF67" s="684"/>
      <c r="AG67" s="684"/>
      <c r="AH67" s="684"/>
      <c r="AI67" s="684"/>
      <c r="AJ67" s="684"/>
      <c r="AK67" s="684"/>
      <c r="AL67" s="684"/>
      <c r="AM67" s="684"/>
      <c r="AN67" s="684"/>
      <c r="AO67" s="684"/>
      <c r="AP67" s="684"/>
      <c r="AQ67" s="684"/>
      <c r="AR67" s="684"/>
      <c r="AS67" s="684"/>
      <c r="AT67" s="684"/>
      <c r="AU67" s="684"/>
      <c r="AV67" s="684"/>
      <c r="AW67" s="684"/>
      <c r="AX67" s="684"/>
      <c r="AY67" s="684"/>
      <c r="AZ67" s="684"/>
      <c r="BA67" s="153"/>
      <c r="BB67" s="153"/>
    </row>
    <row r="68" spans="1:99" s="350" customFormat="1" ht="21" customHeight="1" x14ac:dyDescent="0.25">
      <c r="A68" s="695" t="s">
        <v>132</v>
      </c>
      <c r="B68" s="696"/>
      <c r="C68" s="696"/>
      <c r="D68" s="696"/>
      <c r="E68" s="696"/>
      <c r="F68" s="696"/>
      <c r="G68" s="696"/>
      <c r="H68" s="696"/>
      <c r="I68" s="696"/>
      <c r="J68" s="696"/>
      <c r="K68" s="696"/>
      <c r="L68" s="696"/>
      <c r="M68" s="696"/>
      <c r="N68" s="696"/>
      <c r="O68" s="696"/>
      <c r="P68" s="696"/>
      <c r="Q68" s="696"/>
      <c r="R68" s="696"/>
      <c r="S68" s="696"/>
      <c r="T68" s="696"/>
      <c r="U68" s="696"/>
      <c r="V68" s="696"/>
      <c r="W68" s="696"/>
      <c r="X68" s="696"/>
      <c r="Y68" s="696"/>
      <c r="Z68" s="696"/>
      <c r="AA68" s="696"/>
      <c r="AB68" s="696"/>
      <c r="AC68" s="696"/>
      <c r="AD68" s="696"/>
      <c r="AE68" s="696"/>
      <c r="AF68" s="696"/>
      <c r="AG68" s="696"/>
      <c r="AH68" s="696"/>
      <c r="AI68" s="696"/>
      <c r="AJ68" s="696"/>
      <c r="AK68" s="696"/>
      <c r="AL68" s="696"/>
      <c r="AM68" s="696"/>
      <c r="AN68" s="696"/>
      <c r="AO68" s="696"/>
      <c r="AP68" s="696"/>
      <c r="AQ68" s="696"/>
      <c r="AR68" s="696"/>
      <c r="AS68" s="696"/>
      <c r="AT68" s="696"/>
      <c r="AU68" s="696"/>
      <c r="AV68" s="696"/>
      <c r="AW68" s="696"/>
      <c r="AX68" s="696"/>
      <c r="AY68" s="696"/>
      <c r="AZ68" s="696"/>
      <c r="BA68" s="153"/>
      <c r="BB68" s="153"/>
    </row>
    <row r="69" spans="1:99" s="350" customFormat="1" ht="21" customHeight="1" x14ac:dyDescent="0.25">
      <c r="A69" s="689" t="s">
        <v>158</v>
      </c>
      <c r="B69" s="697"/>
      <c r="C69" s="697"/>
      <c r="D69" s="697"/>
      <c r="E69" s="697"/>
      <c r="F69" s="697"/>
      <c r="G69" s="697"/>
      <c r="H69" s="697"/>
      <c r="I69" s="697"/>
      <c r="J69" s="697"/>
      <c r="K69" s="697"/>
      <c r="L69" s="697"/>
      <c r="M69" s="697"/>
      <c r="N69" s="697"/>
      <c r="O69" s="697"/>
      <c r="P69" s="697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697"/>
      <c r="AB69" s="697"/>
      <c r="AC69" s="697"/>
      <c r="AD69" s="697"/>
      <c r="AE69" s="697"/>
      <c r="AF69" s="697"/>
      <c r="AG69" s="697"/>
      <c r="AH69" s="697"/>
      <c r="AI69" s="697"/>
      <c r="AJ69" s="697"/>
      <c r="AK69" s="697"/>
      <c r="AL69" s="697"/>
      <c r="AM69" s="697"/>
      <c r="AN69" s="697"/>
      <c r="AO69" s="697"/>
      <c r="AP69" s="697"/>
      <c r="AQ69" s="697"/>
      <c r="AR69" s="697"/>
      <c r="AS69" s="697"/>
      <c r="AT69" s="697"/>
      <c r="AU69" s="697"/>
      <c r="AV69" s="697"/>
      <c r="AW69" s="697"/>
      <c r="AX69" s="697"/>
      <c r="AY69" s="697"/>
      <c r="AZ69" s="697"/>
      <c r="BA69" s="153"/>
      <c r="BB69" s="153"/>
    </row>
    <row r="70" spans="1:99" s="704" customFormat="1" ht="21" customHeight="1" x14ac:dyDescent="0.25">
      <c r="A70" s="689" t="s">
        <v>133</v>
      </c>
    </row>
    <row r="71" spans="1:99" s="705" customFormat="1" ht="21" customHeight="1" x14ac:dyDescent="0.25">
      <c r="A71" s="689" t="s">
        <v>121</v>
      </c>
    </row>
    <row r="72" spans="1:99" s="704" customFormat="1" ht="21" customHeight="1" x14ac:dyDescent="0.25">
      <c r="A72" s="689" t="s">
        <v>117</v>
      </c>
    </row>
    <row r="73" spans="1:99" s="706" customFormat="1" ht="21" customHeight="1" x14ac:dyDescent="0.25">
      <c r="A73" s="689" t="s">
        <v>118</v>
      </c>
    </row>
    <row r="74" spans="1:99" s="86" customFormat="1" ht="15" customHeight="1" x14ac:dyDescent="0.2">
      <c r="A74" s="88"/>
    </row>
    <row r="75" spans="1:99" s="2" customFormat="1" ht="16.5" customHeight="1" x14ac:dyDescent="0.2">
      <c r="A75" s="639"/>
      <c r="B75" s="640"/>
      <c r="C75" s="621" t="s">
        <v>0</v>
      </c>
      <c r="D75" s="622"/>
      <c r="E75" s="622"/>
      <c r="F75" s="622"/>
      <c r="G75" s="622"/>
      <c r="H75" s="622"/>
      <c r="I75" s="622"/>
      <c r="J75" s="622"/>
      <c r="K75" s="622"/>
      <c r="L75" s="622"/>
      <c r="M75" s="622"/>
      <c r="N75" s="622"/>
      <c r="O75" s="622"/>
      <c r="P75" s="622"/>
      <c r="Q75" s="622"/>
      <c r="R75" s="622"/>
      <c r="S75" s="622"/>
      <c r="T75" s="622"/>
      <c r="U75" s="622"/>
      <c r="V75" s="622"/>
      <c r="W75" s="622"/>
      <c r="X75" s="622"/>
      <c r="Y75" s="622"/>
      <c r="Z75" s="622"/>
      <c r="AA75" s="622"/>
      <c r="AB75" s="622"/>
      <c r="AC75" s="622"/>
      <c r="AD75" s="622"/>
      <c r="AE75" s="622"/>
      <c r="AF75" s="622"/>
      <c r="AG75" s="622"/>
      <c r="AH75" s="622"/>
      <c r="AI75" s="622"/>
      <c r="AJ75" s="622"/>
      <c r="AK75" s="622"/>
      <c r="AL75" s="622"/>
      <c r="AM75" s="622"/>
      <c r="AN75" s="622"/>
      <c r="AO75" s="622"/>
      <c r="AP75" s="622"/>
      <c r="AQ75" s="622"/>
      <c r="AR75" s="622"/>
      <c r="AS75" s="622"/>
      <c r="AT75" s="622"/>
      <c r="AU75" s="622"/>
      <c r="AV75" s="622"/>
      <c r="AW75" s="622"/>
      <c r="AX75" s="622"/>
      <c r="AY75" s="85"/>
      <c r="AZ75" s="85"/>
      <c r="BA75" s="85"/>
      <c r="BB75" s="85"/>
      <c r="BC75" s="89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9" s="6" customFormat="1" ht="39.75" customHeight="1" x14ac:dyDescent="0.2">
      <c r="A76" s="641" t="s">
        <v>1</v>
      </c>
      <c r="B76" s="642"/>
      <c r="C76" s="621" t="s">
        <v>2</v>
      </c>
      <c r="D76" s="622"/>
      <c r="E76" s="622"/>
      <c r="F76" s="623"/>
      <c r="G76" s="621" t="s">
        <v>3</v>
      </c>
      <c r="H76" s="622"/>
      <c r="I76" s="622"/>
      <c r="J76" s="622"/>
      <c r="K76" s="622"/>
      <c r="L76" s="621" t="s">
        <v>4</v>
      </c>
      <c r="M76" s="622"/>
      <c r="N76" s="622"/>
      <c r="O76" s="623"/>
      <c r="P76" s="621" t="s">
        <v>5</v>
      </c>
      <c r="Q76" s="622"/>
      <c r="R76" s="622"/>
      <c r="S76" s="623"/>
      <c r="T76" s="621" t="s">
        <v>6</v>
      </c>
      <c r="U76" s="622"/>
      <c r="V76" s="622"/>
      <c r="W76" s="622"/>
      <c r="X76" s="623"/>
      <c r="Y76" s="621" t="s">
        <v>7</v>
      </c>
      <c r="Z76" s="622"/>
      <c r="AA76" s="622"/>
      <c r="AB76" s="623"/>
      <c r="AC76" s="621" t="s">
        <v>8</v>
      </c>
      <c r="AD76" s="622"/>
      <c r="AE76" s="622"/>
      <c r="AF76" s="623"/>
      <c r="AG76" s="621" t="s">
        <v>9</v>
      </c>
      <c r="AH76" s="622"/>
      <c r="AI76" s="622"/>
      <c r="AJ76" s="622"/>
      <c r="AK76" s="623"/>
      <c r="AL76" s="621" t="s">
        <v>10</v>
      </c>
      <c r="AM76" s="622"/>
      <c r="AN76" s="622"/>
      <c r="AO76" s="623"/>
      <c r="AP76" s="621" t="s">
        <v>11</v>
      </c>
      <c r="AQ76" s="622"/>
      <c r="AR76" s="622"/>
      <c r="AS76" s="623"/>
      <c r="AT76" s="643" t="s">
        <v>12</v>
      </c>
      <c r="AU76" s="643"/>
      <c r="AV76" s="643"/>
      <c r="AW76" s="643"/>
      <c r="AX76" s="643"/>
      <c r="AY76" s="3" t="s">
        <v>13</v>
      </c>
      <c r="AZ76" s="4" t="s">
        <v>14</v>
      </c>
      <c r="BA76" s="4" t="s">
        <v>15</v>
      </c>
      <c r="BB76" s="129" t="s">
        <v>16</v>
      </c>
      <c r="BC76" s="129" t="s">
        <v>17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9" s="1" customFormat="1" ht="24" customHeight="1" x14ac:dyDescent="0.2">
      <c r="A77" s="644"/>
      <c r="B77" s="645"/>
      <c r="C77" s="7" t="s">
        <v>18</v>
      </c>
      <c r="D77" s="7" t="s">
        <v>19</v>
      </c>
      <c r="E77" s="7" t="s">
        <v>20</v>
      </c>
      <c r="F77" s="7" t="s">
        <v>21</v>
      </c>
      <c r="G77" s="7" t="s">
        <v>22</v>
      </c>
      <c r="H77" s="7" t="s">
        <v>23</v>
      </c>
      <c r="I77" s="7" t="s">
        <v>24</v>
      </c>
      <c r="J77" s="7" t="s">
        <v>25</v>
      </c>
      <c r="K77" s="7" t="s">
        <v>26</v>
      </c>
      <c r="L77" s="7" t="s">
        <v>27</v>
      </c>
      <c r="M77" s="7" t="s">
        <v>28</v>
      </c>
      <c r="N77" s="7" t="s">
        <v>29</v>
      </c>
      <c r="O77" s="7" t="s">
        <v>30</v>
      </c>
      <c r="P77" s="7" t="s">
        <v>31</v>
      </c>
      <c r="Q77" s="7" t="s">
        <v>32</v>
      </c>
      <c r="R77" s="7" t="s">
        <v>33</v>
      </c>
      <c r="S77" s="7" t="s">
        <v>34</v>
      </c>
      <c r="T77" s="7" t="s">
        <v>35</v>
      </c>
      <c r="U77" s="7" t="s">
        <v>36</v>
      </c>
      <c r="V77" s="7" t="s">
        <v>37</v>
      </c>
      <c r="W77" s="7" t="s">
        <v>38</v>
      </c>
      <c r="X77" s="7" t="s">
        <v>39</v>
      </c>
      <c r="Y77" s="7" t="s">
        <v>40</v>
      </c>
      <c r="Z77" s="7" t="s">
        <v>41</v>
      </c>
      <c r="AA77" s="7" t="s">
        <v>42</v>
      </c>
      <c r="AB77" s="7" t="s">
        <v>43</v>
      </c>
      <c r="AC77" s="7" t="s">
        <v>44</v>
      </c>
      <c r="AD77" s="7" t="s">
        <v>45</v>
      </c>
      <c r="AE77" s="7" t="s">
        <v>46</v>
      </c>
      <c r="AF77" s="7" t="s">
        <v>47</v>
      </c>
      <c r="AG77" s="7" t="s">
        <v>48</v>
      </c>
      <c r="AH77" s="7" t="s">
        <v>49</v>
      </c>
      <c r="AI77" s="7" t="s">
        <v>50</v>
      </c>
      <c r="AJ77" s="7" t="s">
        <v>51</v>
      </c>
      <c r="AK77" s="7" t="s">
        <v>52</v>
      </c>
      <c r="AL77" s="7" t="s">
        <v>53</v>
      </c>
      <c r="AM77" s="7" t="s">
        <v>54</v>
      </c>
      <c r="AN77" s="7" t="s">
        <v>55</v>
      </c>
      <c r="AO77" s="7" t="s">
        <v>56</v>
      </c>
      <c r="AP77" s="7" t="s">
        <v>57</v>
      </c>
      <c r="AQ77" s="7" t="s">
        <v>58</v>
      </c>
      <c r="AR77" s="7" t="s">
        <v>59</v>
      </c>
      <c r="AS77" s="7" t="s">
        <v>60</v>
      </c>
      <c r="AT77" s="7" t="s">
        <v>61</v>
      </c>
      <c r="AU77" s="7" t="s">
        <v>62</v>
      </c>
      <c r="AV77" s="7" t="s">
        <v>63</v>
      </c>
      <c r="AW77" s="7" t="s">
        <v>64</v>
      </c>
      <c r="AX77" s="7" t="s">
        <v>65</v>
      </c>
      <c r="AY77" s="3"/>
      <c r="AZ77" s="5"/>
      <c r="BA77" s="4"/>
      <c r="BB77" s="5"/>
      <c r="BC77" s="5"/>
    </row>
    <row r="78" spans="1:99" s="1" customFormat="1" ht="16.5" customHeight="1" x14ac:dyDescent="0.25">
      <c r="A78" s="8"/>
      <c r="B78" s="354" t="s">
        <v>66</v>
      </c>
      <c r="C78" s="7" t="s">
        <v>67</v>
      </c>
      <c r="D78" s="7" t="s">
        <v>67</v>
      </c>
      <c r="E78" s="7" t="s">
        <v>67</v>
      </c>
      <c r="F78" s="7" t="s">
        <v>67</v>
      </c>
      <c r="G78" s="7" t="s">
        <v>67</v>
      </c>
      <c r="H78" s="7" t="s">
        <v>67</v>
      </c>
      <c r="I78" s="7" t="s">
        <v>67</v>
      </c>
      <c r="J78" s="7" t="s">
        <v>68</v>
      </c>
      <c r="K78" s="7" t="s">
        <v>68</v>
      </c>
      <c r="L78" s="7" t="s">
        <v>68</v>
      </c>
      <c r="M78" s="7" t="s">
        <v>68</v>
      </c>
      <c r="N78" s="7" t="s">
        <v>69</v>
      </c>
      <c r="O78" s="7" t="s">
        <v>67</v>
      </c>
      <c r="P78" s="7" t="s">
        <v>67</v>
      </c>
      <c r="Q78" s="7" t="s">
        <v>70</v>
      </c>
      <c r="R78" s="7" t="s">
        <v>70</v>
      </c>
      <c r="S78" s="7" t="s">
        <v>67</v>
      </c>
      <c r="T78" s="7" t="s">
        <v>67</v>
      </c>
      <c r="U78" s="7" t="s">
        <v>67</v>
      </c>
      <c r="V78" s="7" t="s">
        <v>67</v>
      </c>
      <c r="W78" s="7" t="s">
        <v>67</v>
      </c>
      <c r="X78" s="7" t="s">
        <v>67</v>
      </c>
      <c r="Y78" s="7" t="s">
        <v>67</v>
      </c>
      <c r="Z78" s="7" t="s">
        <v>67</v>
      </c>
      <c r="AA78" s="7" t="s">
        <v>67</v>
      </c>
      <c r="AB78" s="7" t="s">
        <v>67</v>
      </c>
      <c r="AC78" s="7" t="s">
        <v>67</v>
      </c>
      <c r="AD78" s="7" t="s">
        <v>67</v>
      </c>
      <c r="AE78" s="7" t="s">
        <v>67</v>
      </c>
      <c r="AF78" s="7" t="s">
        <v>67</v>
      </c>
      <c r="AG78" s="7" t="s">
        <v>67</v>
      </c>
      <c r="AH78" s="7" t="s">
        <v>67</v>
      </c>
      <c r="AI78" s="7" t="s">
        <v>67</v>
      </c>
      <c r="AJ78" s="7" t="s">
        <v>67</v>
      </c>
      <c r="AK78" s="7" t="s">
        <v>67</v>
      </c>
      <c r="AL78" s="7" t="s">
        <v>67</v>
      </c>
      <c r="AM78" s="7" t="s">
        <v>67</v>
      </c>
      <c r="AN78" s="7" t="s">
        <v>67</v>
      </c>
      <c r="AO78" s="7" t="s">
        <v>67</v>
      </c>
      <c r="AP78" s="7" t="s">
        <v>67</v>
      </c>
      <c r="AQ78" s="7" t="s">
        <v>67</v>
      </c>
      <c r="AR78" s="7" t="s">
        <v>67</v>
      </c>
      <c r="AS78" s="7" t="s">
        <v>67</v>
      </c>
      <c r="AT78" s="7" t="s">
        <v>67</v>
      </c>
      <c r="AU78" s="7" t="s">
        <v>67</v>
      </c>
      <c r="AV78" s="7" t="s">
        <v>67</v>
      </c>
      <c r="AW78" s="7" t="s">
        <v>67</v>
      </c>
      <c r="AX78" s="7" t="s">
        <v>67</v>
      </c>
      <c r="AY78" s="10" t="s">
        <v>21</v>
      </c>
      <c r="AZ78" s="10" t="s">
        <v>58</v>
      </c>
      <c r="BA78" s="10" t="s">
        <v>18</v>
      </c>
      <c r="BB78" s="10" t="s">
        <v>19</v>
      </c>
      <c r="BC78" s="10" t="s">
        <v>65</v>
      </c>
    </row>
    <row r="79" spans="1:99" s="13" customFormat="1" ht="9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2"/>
      <c r="AW79" s="12"/>
    </row>
    <row r="80" spans="1:99" s="14" customFormat="1" ht="12.75" customHeight="1" x14ac:dyDescent="0.2">
      <c r="A80" s="646" t="s">
        <v>71</v>
      </c>
      <c r="B80" s="649" t="s">
        <v>72</v>
      </c>
      <c r="C80" s="629" t="s">
        <v>73</v>
      </c>
      <c r="D80" s="629" t="s">
        <v>74</v>
      </c>
      <c r="E80" s="629" t="s">
        <v>75</v>
      </c>
      <c r="F80" s="629" t="s">
        <v>76</v>
      </c>
      <c r="G80" s="652" t="s">
        <v>2</v>
      </c>
      <c r="H80" s="653"/>
      <c r="I80" s="653"/>
      <c r="J80" s="653"/>
      <c r="K80" s="654"/>
      <c r="L80" s="652" t="s">
        <v>3</v>
      </c>
      <c r="M80" s="653"/>
      <c r="N80" s="653"/>
      <c r="O80" s="653"/>
      <c r="P80" s="652" t="s">
        <v>4</v>
      </c>
      <c r="Q80" s="653"/>
      <c r="R80" s="653"/>
      <c r="S80" s="654"/>
      <c r="T80" s="652" t="s">
        <v>5</v>
      </c>
      <c r="U80" s="653"/>
      <c r="V80" s="653"/>
      <c r="W80" s="653"/>
      <c r="X80" s="654"/>
      <c r="Y80" s="652" t="s">
        <v>6</v>
      </c>
      <c r="Z80" s="653"/>
      <c r="AA80" s="653"/>
      <c r="AB80" s="654"/>
      <c r="AC80" s="652" t="s">
        <v>7</v>
      </c>
      <c r="AD80" s="653"/>
      <c r="AE80" s="653"/>
      <c r="AF80" s="654"/>
      <c r="AG80" s="652" t="s">
        <v>8</v>
      </c>
      <c r="AH80" s="653"/>
      <c r="AI80" s="653"/>
      <c r="AJ80" s="653"/>
      <c r="AK80" s="654"/>
      <c r="AL80" s="652" t="s">
        <v>9</v>
      </c>
      <c r="AM80" s="653"/>
      <c r="AN80" s="653"/>
      <c r="AO80" s="654"/>
      <c r="AP80" s="652" t="s">
        <v>10</v>
      </c>
      <c r="AQ80" s="653"/>
      <c r="AR80" s="653"/>
      <c r="AS80" s="654"/>
      <c r="AT80" s="652" t="s">
        <v>11</v>
      </c>
      <c r="AU80" s="653"/>
      <c r="AV80" s="653"/>
      <c r="AW80" s="653"/>
      <c r="AX80" s="654"/>
      <c r="AY80" s="652" t="s">
        <v>12</v>
      </c>
      <c r="AZ80" s="653"/>
      <c r="BA80" s="653"/>
      <c r="BB80" s="654"/>
      <c r="CU80" s="15"/>
    </row>
    <row r="81" spans="1:98" s="14" customFormat="1" ht="12" customHeight="1" x14ac:dyDescent="0.2">
      <c r="A81" s="647"/>
      <c r="B81" s="650"/>
      <c r="C81" s="630"/>
      <c r="D81" s="630"/>
      <c r="E81" s="630"/>
      <c r="F81" s="632"/>
      <c r="G81" s="128">
        <v>1</v>
      </c>
      <c r="H81" s="128">
        <v>8</v>
      </c>
      <c r="I81" s="128">
        <v>15</v>
      </c>
      <c r="J81" s="128">
        <v>22</v>
      </c>
      <c r="K81" s="128">
        <v>29</v>
      </c>
      <c r="L81" s="128">
        <v>6</v>
      </c>
      <c r="M81" s="128">
        <v>13</v>
      </c>
      <c r="N81" s="128">
        <v>20</v>
      </c>
      <c r="O81" s="128">
        <v>27</v>
      </c>
      <c r="P81" s="128">
        <v>3</v>
      </c>
      <c r="Q81" s="128">
        <v>10</v>
      </c>
      <c r="R81" s="128">
        <v>17</v>
      </c>
      <c r="S81" s="128">
        <v>24</v>
      </c>
      <c r="T81" s="16">
        <v>1</v>
      </c>
      <c r="U81" s="16">
        <v>8</v>
      </c>
      <c r="V81" s="16">
        <v>15</v>
      </c>
      <c r="W81" s="16">
        <v>22</v>
      </c>
      <c r="X81" s="16">
        <v>29</v>
      </c>
      <c r="Y81" s="17">
        <v>5</v>
      </c>
      <c r="Z81" s="149">
        <v>12</v>
      </c>
      <c r="AA81" s="149">
        <v>19</v>
      </c>
      <c r="AB81" s="149">
        <v>26</v>
      </c>
      <c r="AC81" s="149">
        <v>2</v>
      </c>
      <c r="AD81" s="149">
        <v>9</v>
      </c>
      <c r="AE81" s="149">
        <v>16</v>
      </c>
      <c r="AF81" s="17">
        <v>23</v>
      </c>
      <c r="AG81" s="17">
        <v>2</v>
      </c>
      <c r="AH81" s="17">
        <v>9</v>
      </c>
      <c r="AI81" s="17">
        <v>16</v>
      </c>
      <c r="AJ81" s="17">
        <v>23</v>
      </c>
      <c r="AK81" s="17">
        <v>30</v>
      </c>
      <c r="AL81" s="17">
        <v>6</v>
      </c>
      <c r="AM81" s="17">
        <v>13</v>
      </c>
      <c r="AN81" s="17">
        <v>20</v>
      </c>
      <c r="AO81" s="17">
        <v>27</v>
      </c>
      <c r="AP81" s="17">
        <v>4</v>
      </c>
      <c r="AQ81" s="17">
        <v>11</v>
      </c>
      <c r="AR81" s="17">
        <v>18</v>
      </c>
      <c r="AS81" s="17">
        <v>25</v>
      </c>
      <c r="AT81" s="17">
        <v>1</v>
      </c>
      <c r="AU81" s="17">
        <v>8</v>
      </c>
      <c r="AV81" s="17">
        <v>15</v>
      </c>
      <c r="AW81" s="17">
        <v>22</v>
      </c>
      <c r="AX81" s="17">
        <v>29</v>
      </c>
      <c r="AY81" s="17">
        <v>6</v>
      </c>
      <c r="AZ81" s="17">
        <v>13</v>
      </c>
      <c r="BA81" s="18">
        <v>20</v>
      </c>
      <c r="BB81" s="19">
        <v>27</v>
      </c>
    </row>
    <row r="82" spans="1:98" s="14" customFormat="1" ht="12.75" customHeight="1" x14ac:dyDescent="0.2">
      <c r="A82" s="647"/>
      <c r="B82" s="650"/>
      <c r="C82" s="630"/>
      <c r="D82" s="630"/>
      <c r="E82" s="630"/>
      <c r="F82" s="632"/>
      <c r="G82" s="128">
        <v>31</v>
      </c>
      <c r="H82" s="128">
        <v>7</v>
      </c>
      <c r="I82" s="128">
        <v>14</v>
      </c>
      <c r="J82" s="128">
        <v>21</v>
      </c>
      <c r="K82" s="128">
        <v>28</v>
      </c>
      <c r="L82" s="128">
        <v>5</v>
      </c>
      <c r="M82" s="128">
        <v>12</v>
      </c>
      <c r="N82" s="128">
        <v>19</v>
      </c>
      <c r="O82" s="128">
        <v>26</v>
      </c>
      <c r="P82" s="128">
        <v>2</v>
      </c>
      <c r="Q82" s="128">
        <v>9</v>
      </c>
      <c r="R82" s="128">
        <v>16</v>
      </c>
      <c r="S82" s="128">
        <v>23</v>
      </c>
      <c r="T82" s="16">
        <v>30</v>
      </c>
      <c r="U82" s="16">
        <v>7</v>
      </c>
      <c r="V82" s="16">
        <v>14</v>
      </c>
      <c r="W82" s="16">
        <v>21</v>
      </c>
      <c r="X82" s="16">
        <v>28</v>
      </c>
      <c r="Y82" s="17">
        <v>4</v>
      </c>
      <c r="Z82" s="17">
        <v>11</v>
      </c>
      <c r="AA82" s="17">
        <v>18</v>
      </c>
      <c r="AB82" s="17">
        <v>25</v>
      </c>
      <c r="AC82" s="17">
        <v>1</v>
      </c>
      <c r="AD82" s="17">
        <v>8</v>
      </c>
      <c r="AE82" s="17">
        <v>15</v>
      </c>
      <c r="AF82" s="17">
        <v>22</v>
      </c>
      <c r="AG82" s="17">
        <v>29</v>
      </c>
      <c r="AH82" s="17">
        <v>7</v>
      </c>
      <c r="AI82" s="17">
        <v>14</v>
      </c>
      <c r="AJ82" s="17">
        <v>21</v>
      </c>
      <c r="AK82" s="17">
        <v>28</v>
      </c>
      <c r="AL82" s="17">
        <v>4</v>
      </c>
      <c r="AM82" s="17">
        <v>11</v>
      </c>
      <c r="AN82" s="17">
        <v>18</v>
      </c>
      <c r="AO82" s="17">
        <v>25</v>
      </c>
      <c r="AP82" s="17">
        <v>2</v>
      </c>
      <c r="AQ82" s="17">
        <v>9</v>
      </c>
      <c r="AR82" s="17">
        <v>16</v>
      </c>
      <c r="AS82" s="17">
        <v>23</v>
      </c>
      <c r="AT82" s="17">
        <v>30</v>
      </c>
      <c r="AU82" s="17">
        <v>6</v>
      </c>
      <c r="AV82" s="17">
        <v>13</v>
      </c>
      <c r="AW82" s="17">
        <v>20</v>
      </c>
      <c r="AX82" s="17">
        <v>27</v>
      </c>
      <c r="AY82" s="17">
        <v>4</v>
      </c>
      <c r="AZ82" s="17">
        <v>11</v>
      </c>
      <c r="BA82" s="18">
        <v>18</v>
      </c>
      <c r="BB82" s="19">
        <v>25</v>
      </c>
    </row>
    <row r="83" spans="1:98" s="14" customFormat="1" ht="13.5" customHeight="1" x14ac:dyDescent="0.2">
      <c r="A83" s="647"/>
      <c r="B83" s="650"/>
      <c r="C83" s="630"/>
      <c r="D83" s="630"/>
      <c r="E83" s="630"/>
      <c r="F83" s="632"/>
      <c r="G83" s="655" t="s">
        <v>77</v>
      </c>
      <c r="H83" s="656"/>
      <c r="I83" s="656"/>
      <c r="J83" s="656"/>
      <c r="K83" s="656"/>
      <c r="L83" s="656"/>
      <c r="M83" s="656"/>
      <c r="N83" s="656"/>
      <c r="O83" s="656"/>
      <c r="P83" s="656"/>
      <c r="Q83" s="656"/>
      <c r="R83" s="656"/>
      <c r="S83" s="656"/>
      <c r="T83" s="656"/>
      <c r="U83" s="656"/>
      <c r="V83" s="656"/>
      <c r="W83" s="656"/>
      <c r="X83" s="656"/>
      <c r="Y83" s="656"/>
      <c r="Z83" s="656"/>
      <c r="AA83" s="656"/>
      <c r="AB83" s="656"/>
      <c r="AC83" s="656"/>
      <c r="AD83" s="656"/>
      <c r="AE83" s="656"/>
      <c r="AF83" s="656"/>
      <c r="AG83" s="656"/>
      <c r="AH83" s="656"/>
      <c r="AI83" s="656"/>
      <c r="AJ83" s="656"/>
      <c r="AK83" s="656"/>
      <c r="AL83" s="656"/>
      <c r="AM83" s="656"/>
      <c r="AN83" s="656"/>
      <c r="AO83" s="656"/>
      <c r="AP83" s="656"/>
      <c r="AQ83" s="656"/>
      <c r="AR83" s="656"/>
      <c r="AS83" s="656"/>
      <c r="AT83" s="20"/>
      <c r="AU83" s="20"/>
      <c r="AV83" s="20"/>
      <c r="AW83" s="21"/>
    </row>
    <row r="84" spans="1:98" s="14" customFormat="1" ht="12" customHeight="1" x14ac:dyDescent="0.25">
      <c r="A84" s="648"/>
      <c r="B84" s="651"/>
      <c r="C84" s="631"/>
      <c r="D84" s="631"/>
      <c r="E84" s="631"/>
      <c r="F84" s="633"/>
      <c r="G84" s="357" t="s">
        <v>18</v>
      </c>
      <c r="H84" s="357" t="s">
        <v>19</v>
      </c>
      <c r="I84" s="357" t="s">
        <v>20</v>
      </c>
      <c r="J84" s="357" t="s">
        <v>21</v>
      </c>
      <c r="K84" s="357" t="s">
        <v>22</v>
      </c>
      <c r="L84" s="357" t="s">
        <v>23</v>
      </c>
      <c r="M84" s="357" t="s">
        <v>24</v>
      </c>
      <c r="N84" s="357" t="s">
        <v>25</v>
      </c>
      <c r="O84" s="357" t="s">
        <v>26</v>
      </c>
      <c r="P84" s="357" t="s">
        <v>27</v>
      </c>
      <c r="Q84" s="357" t="s">
        <v>28</v>
      </c>
      <c r="R84" s="357" t="s">
        <v>29</v>
      </c>
      <c r="S84" s="357" t="s">
        <v>30</v>
      </c>
      <c r="T84" s="357" t="s">
        <v>31</v>
      </c>
      <c r="U84" s="357" t="s">
        <v>32</v>
      </c>
      <c r="V84" s="357" t="s">
        <v>33</v>
      </c>
      <c r="W84" s="357" t="s">
        <v>34</v>
      </c>
      <c r="X84" s="357" t="s">
        <v>35</v>
      </c>
      <c r="Y84" s="357" t="s">
        <v>36</v>
      </c>
      <c r="Z84" s="357" t="s">
        <v>37</v>
      </c>
      <c r="AA84" s="357" t="s">
        <v>38</v>
      </c>
      <c r="AB84" s="357" t="s">
        <v>39</v>
      </c>
      <c r="AC84" s="357" t="s">
        <v>40</v>
      </c>
      <c r="AD84" s="357" t="s">
        <v>41</v>
      </c>
      <c r="AE84" s="357" t="s">
        <v>42</v>
      </c>
      <c r="AF84" s="357" t="s">
        <v>43</v>
      </c>
      <c r="AG84" s="357" t="s">
        <v>44</v>
      </c>
      <c r="AH84" s="357" t="s">
        <v>45</v>
      </c>
      <c r="AI84" s="357" t="s">
        <v>46</v>
      </c>
      <c r="AJ84" s="357" t="s">
        <v>47</v>
      </c>
      <c r="AK84" s="357" t="s">
        <v>48</v>
      </c>
      <c r="AL84" s="357" t="s">
        <v>49</v>
      </c>
      <c r="AM84" s="357" t="s">
        <v>50</v>
      </c>
      <c r="AN84" s="357" t="s">
        <v>51</v>
      </c>
      <c r="AO84" s="357" t="s">
        <v>52</v>
      </c>
      <c r="AP84" s="357" t="s">
        <v>53</v>
      </c>
      <c r="AQ84" s="357" t="s">
        <v>54</v>
      </c>
      <c r="AR84" s="357" t="s">
        <v>55</v>
      </c>
      <c r="AS84" s="357" t="s">
        <v>56</v>
      </c>
      <c r="AT84" s="357" t="s">
        <v>57</v>
      </c>
      <c r="AU84" s="357" t="s">
        <v>58</v>
      </c>
      <c r="AV84" s="357" t="s">
        <v>59</v>
      </c>
      <c r="AW84" s="357" t="s">
        <v>60</v>
      </c>
      <c r="AX84" s="357" t="s">
        <v>61</v>
      </c>
      <c r="AY84" s="357" t="s">
        <v>62</v>
      </c>
      <c r="AZ84" s="357" t="s">
        <v>63</v>
      </c>
      <c r="BA84" s="357" t="s">
        <v>64</v>
      </c>
      <c r="BB84" s="357" t="s">
        <v>65</v>
      </c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</row>
    <row r="85" spans="1:98" s="23" customFormat="1" ht="15.75" customHeight="1" x14ac:dyDescent="0.25">
      <c r="A85" s="667" t="s">
        <v>21</v>
      </c>
      <c r="B85" s="634" t="s">
        <v>83</v>
      </c>
      <c r="C85" s="90">
        <f t="shared" ref="C85:C86" si="1">SUM(D85:F85)</f>
        <v>24</v>
      </c>
      <c r="D85" s="90"/>
      <c r="E85" s="336">
        <v>12</v>
      </c>
      <c r="F85" s="336">
        <v>12</v>
      </c>
      <c r="G85" s="90"/>
      <c r="H85" s="336"/>
      <c r="I85" s="111"/>
      <c r="J85" s="92"/>
      <c r="K85" s="92"/>
      <c r="L85" s="675"/>
      <c r="M85" s="111"/>
      <c r="N85" s="580">
        <v>12</v>
      </c>
      <c r="O85" s="581"/>
      <c r="P85" s="581"/>
      <c r="Q85" s="582"/>
      <c r="R85" s="24"/>
      <c r="S85" s="111"/>
      <c r="T85" s="92"/>
      <c r="U85" s="784" t="s">
        <v>151</v>
      </c>
      <c r="V85" s="785"/>
      <c r="W85" s="90"/>
      <c r="X85" s="90"/>
      <c r="Y85" s="336"/>
      <c r="Z85" s="125"/>
      <c r="AA85" s="125"/>
      <c r="AB85" s="125"/>
      <c r="AC85" s="111"/>
      <c r="AD85" s="92"/>
      <c r="AE85" s="330"/>
      <c r="AF85" s="111"/>
      <c r="AG85" s="92"/>
      <c r="AH85" s="614"/>
      <c r="AI85" s="24"/>
      <c r="AJ85" s="38"/>
      <c r="AK85" s="38"/>
      <c r="AL85" s="38"/>
      <c r="AM85" s="38"/>
      <c r="AN85" s="330"/>
      <c r="AO85" s="33"/>
      <c r="AP85" s="359"/>
      <c r="AQ85" s="367"/>
      <c r="AR85" s="367"/>
      <c r="AS85" s="359"/>
      <c r="AT85" s="612"/>
      <c r="AU85" s="33"/>
      <c r="AV85" s="465"/>
      <c r="AW85" s="463"/>
      <c r="AX85" s="367"/>
      <c r="AY85" s="359"/>
      <c r="AZ85" s="33"/>
      <c r="BA85" s="24"/>
      <c r="BB85" s="24"/>
    </row>
    <row r="86" spans="1:98" s="23" customFormat="1" ht="15.75" customHeight="1" x14ac:dyDescent="0.25">
      <c r="A86" s="668"/>
      <c r="B86" s="635"/>
      <c r="C86" s="97">
        <f t="shared" si="1"/>
        <v>12</v>
      </c>
      <c r="D86" s="97"/>
      <c r="E86" s="335">
        <v>12</v>
      </c>
      <c r="F86" s="335"/>
      <c r="G86" s="97"/>
      <c r="H86" s="335"/>
      <c r="I86" s="112"/>
      <c r="J86" s="99"/>
      <c r="K86" s="99"/>
      <c r="L86" s="692"/>
      <c r="M86" s="112"/>
      <c r="N86" s="583">
        <v>12</v>
      </c>
      <c r="O86" s="584"/>
      <c r="P86" s="584"/>
      <c r="Q86" s="688"/>
      <c r="R86" s="28"/>
      <c r="S86" s="112"/>
      <c r="T86" s="99"/>
      <c r="U86" s="784"/>
      <c r="V86" s="785"/>
      <c r="W86" s="97"/>
      <c r="X86" s="97"/>
      <c r="Y86" s="335"/>
      <c r="Z86" s="115"/>
      <c r="AA86" s="115"/>
      <c r="AB86" s="115"/>
      <c r="AC86" s="112"/>
      <c r="AD86" s="99"/>
      <c r="AE86" s="353"/>
      <c r="AF86" s="112"/>
      <c r="AG86" s="99"/>
      <c r="AH86" s="615"/>
      <c r="AI86" s="28"/>
      <c r="AJ86" s="40"/>
      <c r="AK86" s="40"/>
      <c r="AL86" s="40"/>
      <c r="AM86" s="40"/>
      <c r="AN86" s="353"/>
      <c r="AO86" s="30"/>
      <c r="AP86" s="29"/>
      <c r="AQ86" s="341"/>
      <c r="AR86" s="341"/>
      <c r="AS86" s="29"/>
      <c r="AT86" s="671"/>
      <c r="AU86" s="30"/>
      <c r="AV86" s="325"/>
      <c r="AW86" s="372"/>
      <c r="AX86" s="341"/>
      <c r="AY86" s="29"/>
      <c r="AZ86" s="30"/>
      <c r="BA86" s="28"/>
      <c r="BB86" s="28"/>
    </row>
    <row r="87" spans="1:98" s="23" customFormat="1" ht="15.75" x14ac:dyDescent="0.25">
      <c r="A87" s="667" t="s">
        <v>22</v>
      </c>
      <c r="B87" s="634" t="s">
        <v>85</v>
      </c>
      <c r="C87" s="90">
        <v>34</v>
      </c>
      <c r="D87" s="96"/>
      <c r="E87" s="116">
        <v>18</v>
      </c>
      <c r="F87" s="116">
        <v>16</v>
      </c>
      <c r="G87" s="96"/>
      <c r="H87" s="245"/>
      <c r="I87" s="111"/>
      <c r="J87" s="92"/>
      <c r="K87" s="92"/>
      <c r="L87" s="675"/>
      <c r="M87" s="114"/>
      <c r="N87" s="580">
        <v>18</v>
      </c>
      <c r="O87" s="581"/>
      <c r="P87" s="581"/>
      <c r="Q87" s="582"/>
      <c r="R87" s="24"/>
      <c r="S87" s="111"/>
      <c r="T87" s="92"/>
      <c r="U87" s="784"/>
      <c r="V87" s="785"/>
      <c r="W87" s="96"/>
      <c r="X87" s="96"/>
      <c r="Y87" s="245"/>
      <c r="Z87" s="125"/>
      <c r="AA87" s="125"/>
      <c r="AB87" s="125"/>
      <c r="AC87" s="111"/>
      <c r="AD87" s="92"/>
      <c r="AE87" s="340"/>
      <c r="AF87" s="111"/>
      <c r="AG87" s="92"/>
      <c r="AH87" s="614"/>
      <c r="AI87" s="24"/>
      <c r="AJ87" s="38"/>
      <c r="AK87" s="38"/>
      <c r="AL87" s="38"/>
      <c r="AM87" s="38"/>
      <c r="AN87" s="340"/>
      <c r="AO87" s="44"/>
      <c r="AP87" s="43"/>
      <c r="AQ87" s="328"/>
      <c r="AR87" s="328"/>
      <c r="AS87" s="43"/>
      <c r="AT87" s="46"/>
      <c r="AU87" s="44"/>
      <c r="AV87" s="465"/>
      <c r="AW87" s="463"/>
      <c r="AX87" s="328"/>
      <c r="AY87" s="43"/>
      <c r="AZ87" s="44"/>
      <c r="BA87" s="45"/>
      <c r="BB87" s="45"/>
    </row>
    <row r="88" spans="1:98" s="23" customFormat="1" ht="18.75" customHeight="1" x14ac:dyDescent="0.25">
      <c r="A88" s="668"/>
      <c r="B88" s="635"/>
      <c r="C88" s="96">
        <v>6</v>
      </c>
      <c r="D88" s="96"/>
      <c r="E88" s="245">
        <v>6</v>
      </c>
      <c r="F88" s="245"/>
      <c r="G88" s="96"/>
      <c r="H88" s="245"/>
      <c r="I88" s="112"/>
      <c r="J88" s="99"/>
      <c r="K88" s="99"/>
      <c r="L88" s="692"/>
      <c r="M88" s="114"/>
      <c r="N88" s="583">
        <v>6</v>
      </c>
      <c r="O88" s="584"/>
      <c r="P88" s="584"/>
      <c r="Q88" s="688"/>
      <c r="R88" s="28"/>
      <c r="S88" s="112"/>
      <c r="T88" s="99"/>
      <c r="U88" s="784"/>
      <c r="V88" s="785"/>
      <c r="W88" s="96"/>
      <c r="X88" s="96"/>
      <c r="Y88" s="245"/>
      <c r="Z88" s="115"/>
      <c r="AA88" s="115"/>
      <c r="AB88" s="115"/>
      <c r="AC88" s="112"/>
      <c r="AD88" s="99"/>
      <c r="AE88" s="353"/>
      <c r="AF88" s="112"/>
      <c r="AG88" s="99"/>
      <c r="AH88" s="615"/>
      <c r="AI88" s="28"/>
      <c r="AJ88" s="40"/>
      <c r="AK88" s="40"/>
      <c r="AL88" s="40"/>
      <c r="AM88" s="40"/>
      <c r="AN88" s="353"/>
      <c r="AO88" s="44"/>
      <c r="AP88" s="43"/>
      <c r="AQ88" s="329"/>
      <c r="AR88" s="329"/>
      <c r="AS88" s="43"/>
      <c r="AT88" s="46"/>
      <c r="AU88" s="44"/>
      <c r="AV88" s="325"/>
      <c r="AW88" s="372"/>
      <c r="AX88" s="329"/>
      <c r="AY88" s="43"/>
      <c r="AZ88" s="44"/>
      <c r="BA88" s="45"/>
      <c r="BB88" s="45"/>
    </row>
    <row r="89" spans="1:98" s="23" customFormat="1" ht="15.75" customHeight="1" x14ac:dyDescent="0.25">
      <c r="A89" s="667" t="s">
        <v>23</v>
      </c>
      <c r="B89" s="634" t="s">
        <v>86</v>
      </c>
      <c r="C89" s="90">
        <f t="shared" ref="C89:C92" si="2">SUM(D89:F89)</f>
        <v>14</v>
      </c>
      <c r="D89" s="90"/>
      <c r="E89" s="336">
        <v>6</v>
      </c>
      <c r="F89" s="336">
        <v>8</v>
      </c>
      <c r="G89" s="90"/>
      <c r="H89" s="336"/>
      <c r="I89" s="111"/>
      <c r="J89" s="92"/>
      <c r="K89" s="92"/>
      <c r="L89" s="675"/>
      <c r="M89" s="111"/>
      <c r="N89" s="580">
        <v>6</v>
      </c>
      <c r="O89" s="581"/>
      <c r="P89" s="581"/>
      <c r="Q89" s="582"/>
      <c r="R89" s="24"/>
      <c r="S89" s="111"/>
      <c r="T89" s="92"/>
      <c r="U89" s="784"/>
      <c r="V89" s="785"/>
      <c r="W89" s="90"/>
      <c r="X89" s="90"/>
      <c r="Y89" s="336"/>
      <c r="Z89" s="125"/>
      <c r="AA89" s="125"/>
      <c r="AB89" s="125"/>
      <c r="AC89" s="111"/>
      <c r="AD89" s="92"/>
      <c r="AE89" s="339"/>
      <c r="AF89" s="111"/>
      <c r="AG89" s="92"/>
      <c r="AH89" s="614"/>
      <c r="AI89" s="24"/>
      <c r="AJ89" s="38"/>
      <c r="AK89" s="38"/>
      <c r="AL89" s="38"/>
      <c r="AM89" s="38"/>
      <c r="AN89" s="339"/>
      <c r="AO89" s="33"/>
      <c r="AP89" s="359"/>
      <c r="AQ89" s="367"/>
      <c r="AR89" s="367"/>
      <c r="AS89" s="359"/>
      <c r="AT89" s="359"/>
      <c r="AU89" s="33"/>
      <c r="AV89" s="465"/>
      <c r="AW89" s="463"/>
      <c r="AX89" s="367"/>
      <c r="AY89" s="359"/>
      <c r="AZ89" s="33"/>
      <c r="BA89" s="24"/>
      <c r="BB89" s="24"/>
    </row>
    <row r="90" spans="1:98" s="23" customFormat="1" ht="15.75" x14ac:dyDescent="0.25">
      <c r="A90" s="668"/>
      <c r="B90" s="635"/>
      <c r="C90" s="96">
        <f t="shared" si="2"/>
        <v>10</v>
      </c>
      <c r="D90" s="97"/>
      <c r="E90" s="335">
        <v>10</v>
      </c>
      <c r="F90" s="335"/>
      <c r="G90" s="97"/>
      <c r="H90" s="335"/>
      <c r="I90" s="112"/>
      <c r="J90" s="99"/>
      <c r="K90" s="99"/>
      <c r="L90" s="692"/>
      <c r="M90" s="112"/>
      <c r="N90" s="583">
        <v>10</v>
      </c>
      <c r="O90" s="584"/>
      <c r="P90" s="584"/>
      <c r="Q90" s="688"/>
      <c r="R90" s="28"/>
      <c r="S90" s="112"/>
      <c r="T90" s="99"/>
      <c r="U90" s="784"/>
      <c r="V90" s="785"/>
      <c r="W90" s="97"/>
      <c r="X90" s="97"/>
      <c r="Y90" s="335"/>
      <c r="Z90" s="115"/>
      <c r="AA90" s="115"/>
      <c r="AB90" s="115"/>
      <c r="AC90" s="112"/>
      <c r="AD90" s="99"/>
      <c r="AE90" s="352"/>
      <c r="AF90" s="112"/>
      <c r="AG90" s="99"/>
      <c r="AH90" s="615"/>
      <c r="AI90" s="28"/>
      <c r="AJ90" s="40"/>
      <c r="AK90" s="40"/>
      <c r="AL90" s="40"/>
      <c r="AM90" s="40"/>
      <c r="AN90" s="352"/>
      <c r="AO90" s="30"/>
      <c r="AP90" s="29"/>
      <c r="AQ90" s="341"/>
      <c r="AR90" s="341"/>
      <c r="AS90" s="29"/>
      <c r="AT90" s="29"/>
      <c r="AU90" s="30"/>
      <c r="AV90" s="325"/>
      <c r="AW90" s="372"/>
      <c r="AX90" s="341"/>
      <c r="AY90" s="29"/>
      <c r="AZ90" s="30"/>
      <c r="BA90" s="28"/>
      <c r="BB90" s="28"/>
    </row>
    <row r="91" spans="1:98" s="23" customFormat="1" ht="15.75" customHeight="1" x14ac:dyDescent="0.25">
      <c r="A91" s="667" t="s">
        <v>25</v>
      </c>
      <c r="B91" s="693" t="s">
        <v>88</v>
      </c>
      <c r="C91" s="90">
        <f t="shared" si="2"/>
        <v>6</v>
      </c>
      <c r="D91" s="90"/>
      <c r="E91" s="336"/>
      <c r="F91" s="750">
        <v>6</v>
      </c>
      <c r="G91" s="90"/>
      <c r="H91" s="336"/>
      <c r="I91" s="111"/>
      <c r="J91" s="92"/>
      <c r="K91" s="92"/>
      <c r="L91" s="675"/>
      <c r="M91" s="111"/>
      <c r="N91" s="345"/>
      <c r="O91" s="346"/>
      <c r="P91" s="346"/>
      <c r="Q91" s="346"/>
      <c r="R91" s="24"/>
      <c r="S91" s="376"/>
      <c r="T91" s="375"/>
      <c r="U91" s="784"/>
      <c r="V91" s="785"/>
      <c r="W91" s="90"/>
      <c r="X91" s="90"/>
      <c r="Y91" s="336"/>
      <c r="Z91" s="125"/>
      <c r="AA91" s="125"/>
      <c r="AB91" s="125"/>
      <c r="AC91" s="111"/>
      <c r="AD91" s="92"/>
      <c r="AE91" s="330"/>
      <c r="AF91" s="111"/>
      <c r="AG91" s="92"/>
      <c r="AH91" s="614"/>
      <c r="AI91" s="24"/>
      <c r="AJ91" s="38"/>
      <c r="AK91" s="38"/>
      <c r="AL91" s="38"/>
      <c r="AM91" s="38"/>
      <c r="AN91" s="330"/>
      <c r="AO91" s="33"/>
      <c r="AP91" s="359"/>
      <c r="AQ91" s="367"/>
      <c r="AR91" s="367"/>
      <c r="AS91" s="359"/>
      <c r="AT91" s="359"/>
      <c r="AU91" s="33"/>
      <c r="AV91" s="465"/>
      <c r="AW91" s="463"/>
      <c r="AX91" s="367"/>
      <c r="AY91" s="359"/>
      <c r="AZ91" s="33"/>
      <c r="BA91" s="24"/>
      <c r="BB91" s="24"/>
    </row>
    <row r="92" spans="1:98" s="23" customFormat="1" ht="15" customHeight="1" x14ac:dyDescent="0.25">
      <c r="A92" s="668"/>
      <c r="B92" s="694"/>
      <c r="C92" s="96">
        <f t="shared" si="2"/>
        <v>0</v>
      </c>
      <c r="D92" s="97"/>
      <c r="E92" s="335"/>
      <c r="F92" s="751"/>
      <c r="G92" s="97"/>
      <c r="H92" s="335"/>
      <c r="I92" s="112"/>
      <c r="J92" s="99"/>
      <c r="K92" s="99"/>
      <c r="L92" s="692"/>
      <c r="M92" s="112"/>
      <c r="N92" s="347"/>
      <c r="O92" s="348"/>
      <c r="P92" s="348"/>
      <c r="Q92" s="348"/>
      <c r="R92" s="28"/>
      <c r="S92" s="112"/>
      <c r="T92" s="99"/>
      <c r="U92" s="784"/>
      <c r="V92" s="785"/>
      <c r="W92" s="97"/>
      <c r="X92" s="97"/>
      <c r="Y92" s="335"/>
      <c r="Z92" s="115"/>
      <c r="AA92" s="115"/>
      <c r="AB92" s="115"/>
      <c r="AC92" s="112"/>
      <c r="AD92" s="99"/>
      <c r="AE92" s="331"/>
      <c r="AF92" s="112"/>
      <c r="AG92" s="99"/>
      <c r="AH92" s="615"/>
      <c r="AI92" s="28"/>
      <c r="AJ92" s="40"/>
      <c r="AK92" s="40"/>
      <c r="AL92" s="40"/>
      <c r="AM92" s="40"/>
      <c r="AN92" s="331"/>
      <c r="AO92" s="30"/>
      <c r="AP92" s="29"/>
      <c r="AQ92" s="341"/>
      <c r="AR92" s="341"/>
      <c r="AS92" s="29"/>
      <c r="AT92" s="29"/>
      <c r="AU92" s="30"/>
      <c r="AV92" s="325"/>
      <c r="AW92" s="372"/>
      <c r="AX92" s="341"/>
      <c r="AY92" s="29"/>
      <c r="AZ92" s="30"/>
      <c r="BA92" s="28"/>
      <c r="BB92" s="28"/>
    </row>
    <row r="93" spans="1:98" s="23" customFormat="1" ht="15" customHeight="1" x14ac:dyDescent="0.25">
      <c r="A93" s="273" t="s">
        <v>26</v>
      </c>
      <c r="B93" s="634" t="s">
        <v>89</v>
      </c>
      <c r="C93" s="90">
        <v>24</v>
      </c>
      <c r="D93" s="123"/>
      <c r="E93" s="123"/>
      <c r="F93" s="90">
        <v>12</v>
      </c>
      <c r="G93" s="123"/>
      <c r="H93" s="126"/>
      <c r="I93" s="111"/>
      <c r="J93" s="92"/>
      <c r="K93" s="92"/>
      <c r="L93" s="675"/>
      <c r="M93" s="111"/>
      <c r="N93" s="345"/>
      <c r="O93" s="346"/>
      <c r="P93" s="346"/>
      <c r="Q93" s="346"/>
      <c r="R93" s="24"/>
      <c r="S93" s="111"/>
      <c r="T93" s="92"/>
      <c r="U93" s="784"/>
      <c r="V93" s="785"/>
      <c r="W93" s="123"/>
      <c r="X93" s="123"/>
      <c r="Y93" s="126"/>
      <c r="Z93" s="125"/>
      <c r="AA93" s="125"/>
      <c r="AB93" s="125"/>
      <c r="AC93" s="111"/>
      <c r="AD93" s="92"/>
      <c r="AE93" s="330"/>
      <c r="AF93" s="111"/>
      <c r="AG93" s="92"/>
      <c r="AH93" s="43"/>
      <c r="AI93" s="24"/>
      <c r="AJ93" s="38"/>
      <c r="AK93" s="38"/>
      <c r="AL93" s="38"/>
      <c r="AM93" s="38"/>
      <c r="AN93" s="330"/>
      <c r="AO93" s="44"/>
      <c r="AP93" s="43"/>
      <c r="AQ93" s="367"/>
      <c r="AR93" s="367"/>
      <c r="AS93" s="43"/>
      <c r="AT93" s="43"/>
      <c r="AU93" s="44"/>
      <c r="AV93" s="465"/>
      <c r="AW93" s="463"/>
      <c r="AX93" s="367"/>
      <c r="AY93" s="43"/>
      <c r="AZ93" s="44"/>
      <c r="BA93" s="45"/>
      <c r="BB93" s="45"/>
    </row>
    <row r="94" spans="1:98" s="23" customFormat="1" ht="15" customHeight="1" x14ac:dyDescent="0.25">
      <c r="A94" s="273"/>
      <c r="B94" s="635"/>
      <c r="C94" s="97">
        <v>10</v>
      </c>
      <c r="D94" s="97"/>
      <c r="E94" s="97">
        <v>10</v>
      </c>
      <c r="F94" s="97"/>
      <c r="G94" s="97"/>
      <c r="H94" s="335"/>
      <c r="I94" s="112"/>
      <c r="J94" s="99"/>
      <c r="K94" s="99"/>
      <c r="L94" s="692"/>
      <c r="M94" s="112"/>
      <c r="N94" s="583">
        <v>10</v>
      </c>
      <c r="O94" s="584"/>
      <c r="P94" s="584"/>
      <c r="Q94" s="688"/>
      <c r="R94" s="28"/>
      <c r="S94" s="112"/>
      <c r="T94" s="99"/>
      <c r="U94" s="784"/>
      <c r="V94" s="785"/>
      <c r="W94" s="97"/>
      <c r="X94" s="97"/>
      <c r="Y94" s="335"/>
      <c r="Z94" s="115"/>
      <c r="AA94" s="115"/>
      <c r="AB94" s="115"/>
      <c r="AC94" s="112"/>
      <c r="AD94" s="99"/>
      <c r="AE94" s="331"/>
      <c r="AF94" s="112"/>
      <c r="AG94" s="99"/>
      <c r="AH94" s="43"/>
      <c r="AI94" s="28"/>
      <c r="AJ94" s="40"/>
      <c r="AK94" s="40"/>
      <c r="AL94" s="40"/>
      <c r="AM94" s="40"/>
      <c r="AN94" s="331"/>
      <c r="AO94" s="44"/>
      <c r="AP94" s="43"/>
      <c r="AQ94" s="341"/>
      <c r="AR94" s="329"/>
      <c r="AS94" s="43"/>
      <c r="AT94" s="43"/>
      <c r="AU94" s="44"/>
      <c r="AV94" s="325"/>
      <c r="AW94" s="372"/>
      <c r="AX94" s="329"/>
      <c r="AY94" s="43"/>
      <c r="AZ94" s="44"/>
      <c r="BA94" s="45"/>
      <c r="BB94" s="45"/>
    </row>
    <row r="95" spans="1:98" s="23" customFormat="1" ht="15.75" customHeight="1" x14ac:dyDescent="0.25">
      <c r="A95" s="667" t="s">
        <v>27</v>
      </c>
      <c r="B95" s="634" t="s">
        <v>90</v>
      </c>
      <c r="C95" s="90">
        <f t="shared" ref="C95:C104" si="3">SUM(D95:F95)</f>
        <v>8</v>
      </c>
      <c r="D95" s="90"/>
      <c r="E95" s="336"/>
      <c r="F95" s="336">
        <v>8</v>
      </c>
      <c r="G95" s="90"/>
      <c r="H95" s="336"/>
      <c r="I95" s="111"/>
      <c r="J95" s="92"/>
      <c r="K95" s="92"/>
      <c r="L95" s="675"/>
      <c r="M95" s="111"/>
      <c r="N95" s="345"/>
      <c r="O95" s="346"/>
      <c r="P95" s="346"/>
      <c r="Q95" s="346"/>
      <c r="R95" s="24"/>
      <c r="S95" s="111"/>
      <c r="T95" s="92"/>
      <c r="U95" s="784"/>
      <c r="V95" s="785"/>
      <c r="W95" s="90"/>
      <c r="X95" s="90"/>
      <c r="Y95" s="336"/>
      <c r="Z95" s="326"/>
      <c r="AA95" s="326"/>
      <c r="AB95" s="326"/>
      <c r="AC95" s="374"/>
      <c r="AD95" s="327"/>
      <c r="AE95" s="330"/>
      <c r="AF95" s="111"/>
      <c r="AG95" s="92"/>
      <c r="AH95" s="359"/>
      <c r="AI95" s="24"/>
      <c r="AJ95" s="38"/>
      <c r="AK95" s="38"/>
      <c r="AL95" s="38"/>
      <c r="AM95" s="38"/>
      <c r="AN95" s="330"/>
      <c r="AO95" s="33"/>
      <c r="AP95" s="359"/>
      <c r="AQ95" s="367"/>
      <c r="AR95" s="367"/>
      <c r="AS95" s="359"/>
      <c r="AT95" s="359"/>
      <c r="AU95" s="33"/>
      <c r="AV95" s="465"/>
      <c r="AW95" s="463"/>
      <c r="AX95" s="367"/>
      <c r="AY95" s="359"/>
      <c r="AZ95" s="33"/>
      <c r="BA95" s="24"/>
      <c r="BB95" s="24"/>
    </row>
    <row r="96" spans="1:98" s="23" customFormat="1" ht="15.75" x14ac:dyDescent="0.25">
      <c r="A96" s="668"/>
      <c r="B96" s="635"/>
      <c r="C96" s="96">
        <f t="shared" si="3"/>
        <v>20</v>
      </c>
      <c r="D96" s="97"/>
      <c r="E96" s="335">
        <v>20</v>
      </c>
      <c r="F96" s="335"/>
      <c r="G96" s="97"/>
      <c r="H96" s="335"/>
      <c r="I96" s="112"/>
      <c r="J96" s="99"/>
      <c r="K96" s="99"/>
      <c r="L96" s="692"/>
      <c r="M96" s="112"/>
      <c r="N96" s="583">
        <v>20</v>
      </c>
      <c r="O96" s="584"/>
      <c r="P96" s="584"/>
      <c r="Q96" s="688"/>
      <c r="R96" s="28"/>
      <c r="S96" s="112"/>
      <c r="T96" s="99"/>
      <c r="U96" s="784"/>
      <c r="V96" s="785"/>
      <c r="W96" s="97"/>
      <c r="X96" s="97"/>
      <c r="Y96" s="335"/>
      <c r="Z96" s="115"/>
      <c r="AA96" s="115"/>
      <c r="AB96" s="115"/>
      <c r="AC96" s="112"/>
      <c r="AD96" s="99"/>
      <c r="AE96" s="331"/>
      <c r="AF96" s="112"/>
      <c r="AG96" s="99"/>
      <c r="AH96" s="29"/>
      <c r="AI96" s="28"/>
      <c r="AJ96" s="40"/>
      <c r="AK96" s="40"/>
      <c r="AL96" s="40"/>
      <c r="AM96" s="40"/>
      <c r="AN96" s="331"/>
      <c r="AO96" s="30"/>
      <c r="AP96" s="29"/>
      <c r="AQ96" s="332"/>
      <c r="AR96" s="341"/>
      <c r="AS96" s="29"/>
      <c r="AT96" s="29"/>
      <c r="AU96" s="30"/>
      <c r="AV96" s="325"/>
      <c r="AW96" s="372"/>
      <c r="AX96" s="341"/>
      <c r="AY96" s="29"/>
      <c r="AZ96" s="30"/>
      <c r="BA96" s="28"/>
      <c r="BB96" s="28"/>
    </row>
    <row r="97" spans="1:54" s="23" customFormat="1" ht="15.75" customHeight="1" x14ac:dyDescent="0.25">
      <c r="A97" s="667" t="s">
        <v>28</v>
      </c>
      <c r="B97" s="634" t="s">
        <v>91</v>
      </c>
      <c r="C97" s="90">
        <f t="shared" si="3"/>
        <v>48</v>
      </c>
      <c r="D97" s="90"/>
      <c r="E97" s="336">
        <v>22</v>
      </c>
      <c r="F97" s="336">
        <v>26</v>
      </c>
      <c r="G97" s="90"/>
      <c r="H97" s="336"/>
      <c r="I97" s="111"/>
      <c r="J97" s="92"/>
      <c r="K97" s="92"/>
      <c r="L97" s="675"/>
      <c r="M97" s="111"/>
      <c r="N97" s="580">
        <v>22</v>
      </c>
      <c r="O97" s="581"/>
      <c r="P97" s="581"/>
      <c r="Q97" s="582"/>
      <c r="R97" s="24"/>
      <c r="S97" s="111"/>
      <c r="T97" s="92"/>
      <c r="U97" s="784"/>
      <c r="V97" s="785"/>
      <c r="W97" s="90"/>
      <c r="X97" s="90"/>
      <c r="Y97" s="336"/>
      <c r="Z97" s="125"/>
      <c r="AA97" s="125"/>
      <c r="AB97" s="125"/>
      <c r="AC97" s="111"/>
      <c r="AD97" s="92"/>
      <c r="AE97" s="330"/>
      <c r="AF97" s="111"/>
      <c r="AG97" s="92"/>
      <c r="AH97" s="359"/>
      <c r="AI97" s="24"/>
      <c r="AJ97" s="38"/>
      <c r="AK97" s="38"/>
      <c r="AL97" s="38"/>
      <c r="AM97" s="38"/>
      <c r="AN97" s="330"/>
      <c r="AO97" s="33"/>
      <c r="AP97" s="359"/>
      <c r="AQ97" s="367"/>
      <c r="AR97" s="367"/>
      <c r="AS97" s="359"/>
      <c r="AT97" s="359"/>
      <c r="AU97" s="33"/>
      <c r="AV97" s="465"/>
      <c r="AW97" s="463"/>
      <c r="AX97" s="367"/>
      <c r="AY97" s="359"/>
      <c r="AZ97" s="33"/>
      <c r="BA97" s="24"/>
      <c r="BB97" s="24"/>
    </row>
    <row r="98" spans="1:54" s="23" customFormat="1" ht="14.25" customHeight="1" x14ac:dyDescent="0.25">
      <c r="A98" s="668"/>
      <c r="B98" s="635"/>
      <c r="C98" s="96">
        <f t="shared" si="3"/>
        <v>8</v>
      </c>
      <c r="D98" s="97"/>
      <c r="E98" s="335">
        <v>8</v>
      </c>
      <c r="F98" s="335"/>
      <c r="G98" s="97"/>
      <c r="H98" s="335"/>
      <c r="I98" s="112"/>
      <c r="J98" s="99"/>
      <c r="K98" s="99"/>
      <c r="L98" s="692"/>
      <c r="M98" s="112"/>
      <c r="N98" s="583">
        <v>8</v>
      </c>
      <c r="O98" s="584"/>
      <c r="P98" s="584"/>
      <c r="Q98" s="688"/>
      <c r="R98" s="28"/>
      <c r="S98" s="112"/>
      <c r="T98" s="99"/>
      <c r="U98" s="784"/>
      <c r="V98" s="785"/>
      <c r="W98" s="97"/>
      <c r="X98" s="97"/>
      <c r="Y98" s="335"/>
      <c r="Z98" s="115"/>
      <c r="AA98" s="115"/>
      <c r="AB98" s="115"/>
      <c r="AC98" s="112"/>
      <c r="AD98" s="99"/>
      <c r="AE98" s="331"/>
      <c r="AF98" s="112"/>
      <c r="AG98" s="99"/>
      <c r="AH98" s="29"/>
      <c r="AI98" s="28"/>
      <c r="AJ98" s="40"/>
      <c r="AK98" s="40"/>
      <c r="AL98" s="40"/>
      <c r="AM98" s="40"/>
      <c r="AN98" s="331"/>
      <c r="AO98" s="30"/>
      <c r="AP98" s="29"/>
      <c r="AQ98" s="332"/>
      <c r="AR98" s="341"/>
      <c r="AS98" s="29"/>
      <c r="AT98" s="29"/>
      <c r="AU98" s="30"/>
      <c r="AV98" s="325"/>
      <c r="AW98" s="372"/>
      <c r="AX98" s="341"/>
      <c r="AY98" s="29"/>
      <c r="AZ98" s="30"/>
      <c r="BA98" s="28"/>
      <c r="BB98" s="28"/>
    </row>
    <row r="99" spans="1:54" s="23" customFormat="1" ht="15.75" customHeight="1" x14ac:dyDescent="0.25">
      <c r="A99" s="667" t="s">
        <v>29</v>
      </c>
      <c r="B99" s="634" t="s">
        <v>92</v>
      </c>
      <c r="C99" s="90">
        <f t="shared" si="3"/>
        <v>46</v>
      </c>
      <c r="D99" s="90"/>
      <c r="E99" s="336">
        <v>20</v>
      </c>
      <c r="F99" s="336">
        <v>26</v>
      </c>
      <c r="G99" s="90"/>
      <c r="H99" s="336"/>
      <c r="I99" s="111"/>
      <c r="J99" s="92"/>
      <c r="K99" s="92"/>
      <c r="L99" s="675"/>
      <c r="M99" s="111"/>
      <c r="N99" s="580">
        <v>20</v>
      </c>
      <c r="O99" s="581"/>
      <c r="P99" s="581"/>
      <c r="Q99" s="582"/>
      <c r="R99" s="24"/>
      <c r="S99" s="111"/>
      <c r="T99" s="92"/>
      <c r="U99" s="784"/>
      <c r="V99" s="785"/>
      <c r="W99" s="90"/>
      <c r="X99" s="90"/>
      <c r="Y99" s="336"/>
      <c r="Z99" s="125"/>
      <c r="AA99" s="125"/>
      <c r="AB99" s="125"/>
      <c r="AC99" s="111"/>
      <c r="AD99" s="92"/>
      <c r="AE99" s="330"/>
      <c r="AF99" s="111"/>
      <c r="AG99" s="92"/>
      <c r="AH99" s="359"/>
      <c r="AI99" s="24"/>
      <c r="AJ99" s="38"/>
      <c r="AK99" s="38"/>
      <c r="AL99" s="38"/>
      <c r="AM99" s="38"/>
      <c r="AN99" s="330"/>
      <c r="AO99" s="33"/>
      <c r="AP99" s="359"/>
      <c r="AQ99" s="367"/>
      <c r="AR99" s="367"/>
      <c r="AS99" s="359"/>
      <c r="AT99" s="359"/>
      <c r="AU99" s="33"/>
      <c r="AV99" s="465"/>
      <c r="AW99" s="463"/>
      <c r="AX99" s="367"/>
      <c r="AY99" s="359"/>
      <c r="BA99" s="24"/>
      <c r="BB99" s="24"/>
    </row>
    <row r="100" spans="1:54" s="23" customFormat="1" ht="17.25" customHeight="1" x14ac:dyDescent="0.25">
      <c r="A100" s="668"/>
      <c r="B100" s="635"/>
      <c r="C100" s="97">
        <f t="shared" si="3"/>
        <v>12</v>
      </c>
      <c r="D100" s="97"/>
      <c r="E100" s="335">
        <v>12</v>
      </c>
      <c r="F100" s="335"/>
      <c r="G100" s="97"/>
      <c r="H100" s="335"/>
      <c r="I100" s="112"/>
      <c r="J100" s="99"/>
      <c r="K100" s="99"/>
      <c r="L100" s="692"/>
      <c r="M100" s="112"/>
      <c r="N100" s="583">
        <v>12</v>
      </c>
      <c r="O100" s="584"/>
      <c r="P100" s="584"/>
      <c r="Q100" s="688"/>
      <c r="R100" s="28"/>
      <c r="S100" s="112"/>
      <c r="T100" s="99"/>
      <c r="U100" s="784"/>
      <c r="V100" s="785"/>
      <c r="W100" s="97"/>
      <c r="X100" s="97"/>
      <c r="Y100" s="335"/>
      <c r="Z100" s="115"/>
      <c r="AA100" s="115"/>
      <c r="AB100" s="115"/>
      <c r="AC100" s="112"/>
      <c r="AD100" s="99"/>
      <c r="AE100" s="331"/>
      <c r="AF100" s="112"/>
      <c r="AG100" s="99"/>
      <c r="AH100" s="29"/>
      <c r="AI100" s="28"/>
      <c r="AJ100" s="40"/>
      <c r="AK100" s="40"/>
      <c r="AL100" s="40"/>
      <c r="AM100" s="40"/>
      <c r="AN100" s="331"/>
      <c r="AO100" s="30"/>
      <c r="AP100" s="29"/>
      <c r="AQ100" s="341"/>
      <c r="AR100" s="341"/>
      <c r="AS100" s="29"/>
      <c r="AT100" s="29"/>
      <c r="AU100" s="30"/>
      <c r="AV100" s="325"/>
      <c r="AW100" s="372"/>
      <c r="AX100" s="341"/>
      <c r="AY100" s="29"/>
      <c r="AZ100" s="49"/>
      <c r="BA100" s="28"/>
      <c r="BB100" s="28"/>
    </row>
    <row r="101" spans="1:54" s="23" customFormat="1" ht="17.25" customHeight="1" x14ac:dyDescent="0.25">
      <c r="A101" s="273" t="s">
        <v>30</v>
      </c>
      <c r="B101" s="634" t="s">
        <v>93</v>
      </c>
      <c r="C101" s="124">
        <f t="shared" si="3"/>
        <v>16</v>
      </c>
      <c r="D101" s="96"/>
      <c r="E101" s="116">
        <v>8</v>
      </c>
      <c r="F101" s="116">
        <v>8</v>
      </c>
      <c r="G101" s="96"/>
      <c r="H101" s="245"/>
      <c r="I101" s="96"/>
      <c r="J101" s="247"/>
      <c r="K101" s="247"/>
      <c r="L101" s="675"/>
      <c r="M101" s="114"/>
      <c r="N101" s="580">
        <v>8</v>
      </c>
      <c r="O101" s="581"/>
      <c r="P101" s="581"/>
      <c r="Q101" s="582"/>
      <c r="R101" s="24"/>
      <c r="S101" s="111"/>
      <c r="T101" s="92"/>
      <c r="U101" s="784"/>
      <c r="V101" s="785"/>
      <c r="W101" s="96"/>
      <c r="X101" s="96"/>
      <c r="Y101" s="245"/>
      <c r="Z101" s="125"/>
      <c r="AA101" s="125"/>
      <c r="AB101" s="125"/>
      <c r="AC101" s="111"/>
      <c r="AD101" s="92"/>
      <c r="AE101" s="330"/>
      <c r="AF101" s="111"/>
      <c r="AG101" s="92"/>
      <c r="AH101" s="43"/>
      <c r="AI101" s="24"/>
      <c r="AJ101" s="38"/>
      <c r="AK101" s="38"/>
      <c r="AL101" s="38"/>
      <c r="AM101" s="38"/>
      <c r="AN101" s="330"/>
      <c r="AO101" s="44"/>
      <c r="AP101" s="43"/>
      <c r="AQ101" s="367"/>
      <c r="AR101" s="367"/>
      <c r="AS101" s="43"/>
      <c r="AT101" s="43"/>
      <c r="AU101" s="44"/>
      <c r="AV101" s="465"/>
      <c r="AW101" s="463"/>
      <c r="AX101" s="367"/>
      <c r="AY101" s="43"/>
      <c r="BA101" s="45"/>
      <c r="BB101" s="45"/>
    </row>
    <row r="102" spans="1:54" s="23" customFormat="1" ht="17.25" customHeight="1" x14ac:dyDescent="0.25">
      <c r="A102" s="273"/>
      <c r="B102" s="635"/>
      <c r="C102" s="96">
        <f t="shared" si="3"/>
        <v>4</v>
      </c>
      <c r="D102" s="96"/>
      <c r="E102" s="245">
        <v>4</v>
      </c>
      <c r="F102" s="245"/>
      <c r="G102" s="96"/>
      <c r="H102" s="245"/>
      <c r="I102" s="96"/>
      <c r="J102" s="247"/>
      <c r="K102" s="247"/>
      <c r="L102" s="692"/>
      <c r="M102" s="114"/>
      <c r="N102" s="583">
        <v>4</v>
      </c>
      <c r="O102" s="584"/>
      <c r="P102" s="584"/>
      <c r="Q102" s="688"/>
      <c r="R102" s="28"/>
      <c r="S102" s="112"/>
      <c r="T102" s="99"/>
      <c r="U102" s="784"/>
      <c r="V102" s="785"/>
      <c r="W102" s="96"/>
      <c r="X102" s="96"/>
      <c r="Y102" s="245"/>
      <c r="Z102" s="115"/>
      <c r="AA102" s="115"/>
      <c r="AB102" s="115"/>
      <c r="AC102" s="112"/>
      <c r="AD102" s="99"/>
      <c r="AE102" s="331"/>
      <c r="AF102" s="112"/>
      <c r="AG102" s="99"/>
      <c r="AH102" s="29"/>
      <c r="AI102" s="28"/>
      <c r="AJ102" s="40"/>
      <c r="AK102" s="40"/>
      <c r="AL102" s="40"/>
      <c r="AM102" s="40"/>
      <c r="AN102" s="331"/>
      <c r="AO102" s="30"/>
      <c r="AP102" s="29"/>
      <c r="AQ102" s="341"/>
      <c r="AR102" s="341"/>
      <c r="AS102" s="29"/>
      <c r="AT102" s="29"/>
      <c r="AU102" s="30"/>
      <c r="AV102" s="325"/>
      <c r="AW102" s="372"/>
      <c r="AX102" s="341"/>
      <c r="AY102" s="29"/>
      <c r="AZ102" s="50"/>
      <c r="BA102" s="28"/>
      <c r="BB102" s="28"/>
    </row>
    <row r="103" spans="1:54" s="23" customFormat="1" ht="15.75" customHeight="1" x14ac:dyDescent="0.25">
      <c r="A103" s="667" t="s">
        <v>31</v>
      </c>
      <c r="B103" s="627" t="s">
        <v>96</v>
      </c>
      <c r="C103" s="359">
        <f t="shared" si="3"/>
        <v>54</v>
      </c>
      <c r="D103" s="51"/>
      <c r="E103" s="333">
        <v>20</v>
      </c>
      <c r="F103" s="333">
        <v>34</v>
      </c>
      <c r="G103" s="51"/>
      <c r="H103" s="80"/>
      <c r="I103" s="24"/>
      <c r="J103" s="38"/>
      <c r="K103" s="38"/>
      <c r="L103" s="604"/>
      <c r="M103" s="24"/>
      <c r="N103" s="580">
        <v>20</v>
      </c>
      <c r="O103" s="581"/>
      <c r="P103" s="581"/>
      <c r="Q103" s="582"/>
      <c r="R103" s="24"/>
      <c r="S103" s="24"/>
      <c r="T103" s="38"/>
      <c r="U103" s="784"/>
      <c r="V103" s="785"/>
      <c r="W103" s="51"/>
      <c r="X103" s="51"/>
      <c r="Y103" s="80"/>
      <c r="Z103" s="345"/>
      <c r="AA103" s="345"/>
      <c r="AB103" s="345"/>
      <c r="AC103" s="24"/>
      <c r="AD103" s="38"/>
      <c r="AE103" s="51"/>
      <c r="AF103" s="24"/>
      <c r="AG103" s="38"/>
      <c r="AH103" s="51"/>
      <c r="AI103" s="24"/>
      <c r="AJ103" s="38"/>
      <c r="AK103" s="38"/>
      <c r="AL103" s="38"/>
      <c r="AM103" s="38"/>
      <c r="AN103" s="51"/>
      <c r="AO103" s="33"/>
      <c r="AP103" s="51"/>
      <c r="AQ103" s="342"/>
      <c r="AR103" s="342"/>
      <c r="AS103" s="51"/>
      <c r="AT103" s="51"/>
      <c r="AU103" s="33"/>
      <c r="AV103" s="465"/>
      <c r="AW103" s="463"/>
      <c r="AX103" s="342"/>
      <c r="AY103" s="51"/>
      <c r="AZ103" s="56"/>
      <c r="BA103" s="24"/>
      <c r="BB103" s="24"/>
    </row>
    <row r="104" spans="1:54" s="23" customFormat="1" ht="16.5" customHeight="1" x14ac:dyDescent="0.25">
      <c r="A104" s="668"/>
      <c r="B104" s="628"/>
      <c r="C104" s="29">
        <f t="shared" si="3"/>
        <v>10</v>
      </c>
      <c r="D104" s="29"/>
      <c r="E104" s="332">
        <v>10</v>
      </c>
      <c r="F104" s="332"/>
      <c r="G104" s="29"/>
      <c r="H104" s="332"/>
      <c r="I104" s="28"/>
      <c r="J104" s="40"/>
      <c r="K104" s="40"/>
      <c r="L104" s="605"/>
      <c r="M104" s="28"/>
      <c r="N104" s="778">
        <v>10</v>
      </c>
      <c r="O104" s="779"/>
      <c r="P104" s="779"/>
      <c r="Q104" s="780"/>
      <c r="R104" s="28"/>
      <c r="S104" s="28"/>
      <c r="T104" s="40"/>
      <c r="U104" s="784"/>
      <c r="V104" s="785"/>
      <c r="W104" s="29"/>
      <c r="X104" s="29"/>
      <c r="Y104" s="332"/>
      <c r="Z104" s="347"/>
      <c r="AA104" s="347"/>
      <c r="AB104" s="347"/>
      <c r="AC104" s="28"/>
      <c r="AD104" s="40"/>
      <c r="AE104" s="29"/>
      <c r="AF104" s="28"/>
      <c r="AG104" s="40"/>
      <c r="AH104" s="29"/>
      <c r="AI104" s="28"/>
      <c r="AJ104" s="40"/>
      <c r="AK104" s="40"/>
      <c r="AL104" s="40"/>
      <c r="AM104" s="40"/>
      <c r="AN104" s="29"/>
      <c r="AO104" s="30"/>
      <c r="AP104" s="29"/>
      <c r="AQ104" s="367"/>
      <c r="AR104" s="367"/>
      <c r="AS104" s="43"/>
      <c r="AT104" s="43"/>
      <c r="AU104" s="44"/>
      <c r="AV104" s="325"/>
      <c r="AW104" s="372"/>
      <c r="AX104" s="341"/>
      <c r="AY104" s="29"/>
      <c r="AZ104" s="50"/>
      <c r="BA104" s="28"/>
      <c r="BB104" s="28"/>
    </row>
    <row r="105" spans="1:54" s="23" customFormat="1" ht="16.5" customHeight="1" x14ac:dyDescent="0.25">
      <c r="A105" s="667" t="s">
        <v>32</v>
      </c>
      <c r="B105" s="627" t="s">
        <v>105</v>
      </c>
      <c r="C105" s="51"/>
      <c r="D105" s="51"/>
      <c r="E105" s="80"/>
      <c r="F105" s="80"/>
      <c r="G105" s="51"/>
      <c r="H105" s="80"/>
      <c r="I105" s="328"/>
      <c r="J105" s="349"/>
      <c r="K105" s="349"/>
      <c r="L105" s="349"/>
      <c r="M105" s="24"/>
      <c r="N105" s="606"/>
      <c r="O105" s="607"/>
      <c r="P105" s="607"/>
      <c r="Q105" s="604"/>
      <c r="R105" s="24"/>
      <c r="S105" s="24"/>
      <c r="T105" s="38"/>
      <c r="U105" s="784"/>
      <c r="V105" s="785"/>
      <c r="W105" s="43"/>
      <c r="X105" s="43"/>
      <c r="Y105" s="312"/>
      <c r="Z105" s="345"/>
      <c r="AA105" s="345"/>
      <c r="AB105" s="345"/>
      <c r="AC105" s="24"/>
      <c r="AD105" s="38"/>
      <c r="AE105" s="366"/>
      <c r="AF105" s="24"/>
      <c r="AG105" s="38"/>
      <c r="AH105" s="43"/>
      <c r="AI105" s="24"/>
      <c r="AJ105" s="38"/>
      <c r="AK105" s="38"/>
      <c r="AL105" s="38"/>
      <c r="AM105" s="38"/>
      <c r="AN105" s="366"/>
      <c r="AO105" s="44"/>
      <c r="AP105" s="312"/>
      <c r="AQ105" s="345"/>
      <c r="AR105" s="345"/>
      <c r="AS105" s="345"/>
      <c r="AT105" s="345"/>
      <c r="AU105" s="345"/>
      <c r="AV105" s="325"/>
      <c r="AW105" s="372"/>
      <c r="AX105" s="373"/>
      <c r="AY105" s="346"/>
      <c r="AZ105" s="346"/>
      <c r="BA105" s="346"/>
      <c r="BB105" s="38"/>
    </row>
    <row r="106" spans="1:54" s="23" customFormat="1" ht="18.75" customHeight="1" x14ac:dyDescent="0.25">
      <c r="A106" s="668"/>
      <c r="B106" s="628"/>
      <c r="C106" s="43"/>
      <c r="D106" s="43"/>
      <c r="E106" s="312">
        <v>72</v>
      </c>
      <c r="F106" s="312"/>
      <c r="G106" s="43"/>
      <c r="H106" s="312"/>
      <c r="I106" s="366"/>
      <c r="J106" s="61"/>
      <c r="K106" s="61"/>
      <c r="L106" s="61"/>
      <c r="M106" s="45"/>
      <c r="N106" s="583">
        <v>72</v>
      </c>
      <c r="O106" s="584"/>
      <c r="P106" s="584"/>
      <c r="Q106" s="688"/>
      <c r="R106" s="28"/>
      <c r="S106" s="28"/>
      <c r="T106" s="40"/>
      <c r="U106" s="784"/>
      <c r="V106" s="785"/>
      <c r="W106" s="43"/>
      <c r="X106" s="43"/>
      <c r="Y106" s="312"/>
      <c r="Z106" s="347"/>
      <c r="AA106" s="347"/>
      <c r="AB106" s="347"/>
      <c r="AC106" s="28"/>
      <c r="AD106" s="40"/>
      <c r="AE106" s="366"/>
      <c r="AF106" s="28"/>
      <c r="AG106" s="40"/>
      <c r="AH106" s="43"/>
      <c r="AI106" s="28"/>
      <c r="AJ106" s="40"/>
      <c r="AK106" s="40"/>
      <c r="AL106" s="40"/>
      <c r="AM106" s="40"/>
      <c r="AN106" s="366"/>
      <c r="AO106" s="44"/>
      <c r="AP106" s="312"/>
      <c r="AQ106" s="347"/>
      <c r="AR106" s="347"/>
      <c r="AS106" s="347"/>
      <c r="AT106" s="347"/>
      <c r="AU106" s="347"/>
      <c r="AV106" s="588" t="s">
        <v>100</v>
      </c>
      <c r="AW106" s="589"/>
      <c r="AX106" s="589"/>
      <c r="AY106" s="589"/>
      <c r="AZ106" s="589"/>
      <c r="BA106" s="589"/>
      <c r="BB106" s="590"/>
    </row>
    <row r="107" spans="1:54" s="23" customFormat="1" ht="18.75" customHeight="1" x14ac:dyDescent="0.25">
      <c r="A107" s="578"/>
      <c r="B107" s="616" t="s">
        <v>99</v>
      </c>
      <c r="C107" s="359">
        <f>SUM(C85,C87,C89,C91,C93,C95,C97,C99,C101,C103)</f>
        <v>274</v>
      </c>
      <c r="D107" s="359"/>
      <c r="E107" s="333">
        <f>SUM(E85,E87,E89,E97,E99,E101,E103)</f>
        <v>106</v>
      </c>
      <c r="F107" s="333">
        <f>SUM(F85:F104)</f>
        <v>156</v>
      </c>
      <c r="G107" s="359"/>
      <c r="H107" s="333"/>
      <c r="I107" s="24"/>
      <c r="J107" s="38"/>
      <c r="K107" s="38"/>
      <c r="L107" s="38"/>
      <c r="M107" s="24"/>
      <c r="N107" s="580">
        <f>SUM(N85,N87,N89,N97,N99,N101,N103)</f>
        <v>106</v>
      </c>
      <c r="O107" s="581"/>
      <c r="P107" s="581"/>
      <c r="Q107" s="582"/>
      <c r="R107" s="359"/>
      <c r="S107" s="24"/>
      <c r="T107" s="38"/>
      <c r="U107" s="784"/>
      <c r="V107" s="785"/>
      <c r="W107" s="359"/>
      <c r="X107" s="359"/>
      <c r="Y107" s="333"/>
      <c r="Z107" s="345"/>
      <c r="AA107" s="345"/>
      <c r="AB107" s="345"/>
      <c r="AC107" s="24"/>
      <c r="AD107" s="38"/>
      <c r="AE107" s="359"/>
      <c r="AF107" s="24"/>
      <c r="AG107" s="38"/>
      <c r="AH107" s="359"/>
      <c r="AI107" s="24"/>
      <c r="AJ107" s="38"/>
      <c r="AK107" s="38"/>
      <c r="AL107" s="38"/>
      <c r="AM107" s="38"/>
      <c r="AN107" s="612"/>
      <c r="AO107" s="624"/>
      <c r="AP107" s="612"/>
      <c r="AQ107" s="24"/>
      <c r="AR107" s="38"/>
      <c r="AS107" s="38"/>
      <c r="AT107" s="38"/>
      <c r="AU107" s="38"/>
      <c r="AV107" s="581" t="s">
        <v>101</v>
      </c>
      <c r="AW107" s="581"/>
      <c r="AX107" s="581"/>
      <c r="AY107" s="581"/>
      <c r="AZ107" s="581"/>
      <c r="BA107" s="581"/>
      <c r="BB107" s="582"/>
    </row>
    <row r="108" spans="1:54" s="23" customFormat="1" ht="18" customHeight="1" x14ac:dyDescent="0.25">
      <c r="A108" s="579"/>
      <c r="B108" s="617"/>
      <c r="C108" s="43">
        <f>SUM(C86,C88,C90,C92,C94,C96,C98,C100,C102,C104)</f>
        <v>92</v>
      </c>
      <c r="D108" s="29"/>
      <c r="E108" s="332">
        <f>SUM(E86,E88,E90,E94,E96,E98,E100,E102,E104,E106)</f>
        <v>164</v>
      </c>
      <c r="F108" s="332"/>
      <c r="G108" s="29"/>
      <c r="H108" s="332"/>
      <c r="I108" s="28"/>
      <c r="J108" s="40"/>
      <c r="K108" s="40"/>
      <c r="L108" s="40"/>
      <c r="M108" s="28"/>
      <c r="N108" s="583">
        <f>SUM(N86,N88,N90,N94,N96,N98,N100,N102,N104,N106)</f>
        <v>164</v>
      </c>
      <c r="O108" s="584"/>
      <c r="P108" s="584"/>
      <c r="Q108" s="688"/>
      <c r="R108" s="29"/>
      <c r="S108" s="28"/>
      <c r="T108" s="40"/>
      <c r="U108" s="786"/>
      <c r="V108" s="787"/>
      <c r="W108" s="29"/>
      <c r="X108" s="29"/>
      <c r="Y108" s="332"/>
      <c r="Z108" s="347"/>
      <c r="AA108" s="347"/>
      <c r="AB108" s="347"/>
      <c r="AC108" s="28"/>
      <c r="AD108" s="40"/>
      <c r="AE108" s="29"/>
      <c r="AF108" s="28"/>
      <c r="AG108" s="40"/>
      <c r="AH108" s="29"/>
      <c r="AI108" s="28"/>
      <c r="AJ108" s="40"/>
      <c r="AK108" s="40"/>
      <c r="AL108" s="40"/>
      <c r="AM108" s="40"/>
      <c r="AN108" s="613"/>
      <c r="AO108" s="625"/>
      <c r="AP108" s="613"/>
      <c r="AQ108" s="28"/>
      <c r="AR108" s="40"/>
      <c r="AS108" s="40"/>
      <c r="AT108" s="40"/>
      <c r="AU108" s="40"/>
      <c r="AV108" s="588" t="s">
        <v>102</v>
      </c>
      <c r="AW108" s="589"/>
      <c r="AX108" s="589"/>
      <c r="AY108" s="589"/>
      <c r="AZ108" s="589"/>
      <c r="BA108" s="589"/>
      <c r="BB108" s="590"/>
    </row>
    <row r="109" spans="1:54" s="23" customFormat="1" ht="22.5" customHeight="1" x14ac:dyDescent="0.25">
      <c r="A109" s="578"/>
      <c r="B109" s="616"/>
      <c r="C109" s="359"/>
      <c r="D109" s="333"/>
      <c r="E109" s="333"/>
      <c r="F109" s="333"/>
      <c r="G109" s="359"/>
      <c r="H109" s="333"/>
      <c r="I109" s="24"/>
      <c r="J109" s="38"/>
      <c r="K109" s="38"/>
      <c r="L109" s="38"/>
      <c r="M109" s="24"/>
      <c r="N109" s="606" t="s">
        <v>183</v>
      </c>
      <c r="O109" s="607"/>
      <c r="P109" s="607"/>
      <c r="Q109" s="604"/>
      <c r="R109" s="359"/>
      <c r="S109" s="24"/>
      <c r="T109" s="24"/>
      <c r="U109" s="38"/>
      <c r="V109" s="359"/>
      <c r="W109" s="359"/>
      <c r="X109" s="359"/>
      <c r="Y109" s="333"/>
      <c r="Z109" s="345"/>
      <c r="AA109" s="345"/>
      <c r="AB109" s="345"/>
      <c r="AC109" s="24"/>
      <c r="AD109" s="346"/>
      <c r="AE109" s="24"/>
      <c r="AF109" s="24"/>
      <c r="AG109" s="38"/>
      <c r="AH109" s="38"/>
      <c r="AI109" s="24"/>
      <c r="AJ109" s="38"/>
      <c r="AK109" s="38"/>
      <c r="AL109" s="38"/>
      <c r="AM109" s="38"/>
      <c r="AN109" s="24"/>
      <c r="AO109" s="612"/>
      <c r="AP109" s="612"/>
      <c r="AQ109" s="594"/>
      <c r="AR109" s="594"/>
      <c r="AS109" s="594"/>
      <c r="AT109" s="594"/>
      <c r="AU109" s="594"/>
      <c r="AV109" s="591" t="s">
        <v>141</v>
      </c>
      <c r="AW109" s="592"/>
      <c r="AX109" s="592"/>
      <c r="AY109" s="592"/>
      <c r="AZ109" s="592"/>
      <c r="BA109" s="592"/>
      <c r="BB109" s="593"/>
    </row>
    <row r="110" spans="1:54" s="23" customFormat="1" ht="24.75" customHeight="1" x14ac:dyDescent="0.25">
      <c r="A110" s="579"/>
      <c r="B110" s="617"/>
      <c r="C110" s="29"/>
      <c r="D110" s="332"/>
      <c r="E110" s="332"/>
      <c r="F110" s="332"/>
      <c r="G110" s="63"/>
      <c r="H110" s="127"/>
      <c r="I110" s="28"/>
      <c r="J110" s="40"/>
      <c r="K110" s="28"/>
      <c r="L110" s="40"/>
      <c r="M110" s="28"/>
      <c r="N110" s="608"/>
      <c r="O110" s="609"/>
      <c r="P110" s="609"/>
      <c r="Q110" s="605"/>
      <c r="R110" s="29"/>
      <c r="S110" s="28"/>
      <c r="T110" s="28"/>
      <c r="U110" s="40"/>
      <c r="V110" s="63"/>
      <c r="W110" s="29"/>
      <c r="X110" s="29"/>
      <c r="Y110" s="127"/>
      <c r="Z110" s="347"/>
      <c r="AA110" s="347"/>
      <c r="AB110" s="347"/>
      <c r="AC110" s="28"/>
      <c r="AD110" s="348"/>
      <c r="AE110" s="28"/>
      <c r="AF110" s="28"/>
      <c r="AG110" s="40"/>
      <c r="AH110" s="40"/>
      <c r="AI110" s="28"/>
      <c r="AJ110" s="40"/>
      <c r="AK110" s="40"/>
      <c r="AL110" s="40"/>
      <c r="AM110" s="40"/>
      <c r="AN110" s="28"/>
      <c r="AO110" s="613"/>
      <c r="AP110" s="613"/>
      <c r="AQ110" s="595"/>
      <c r="AR110" s="595"/>
      <c r="AS110" s="595"/>
      <c r="AT110" s="595"/>
      <c r="AU110" s="595"/>
      <c r="AV110" s="591" t="s">
        <v>142</v>
      </c>
      <c r="AW110" s="592"/>
      <c r="AX110" s="592"/>
      <c r="AY110" s="592"/>
      <c r="AZ110" s="592"/>
      <c r="BA110" s="592"/>
      <c r="BB110" s="593"/>
    </row>
    <row r="111" spans="1:54" s="23" customFormat="1" ht="12" hidden="1" customHeight="1" x14ac:dyDescent="0.25">
      <c r="A111" s="343"/>
      <c r="B111" s="578"/>
      <c r="C111" s="616"/>
      <c r="D111" s="359"/>
      <c r="E111" s="359"/>
      <c r="F111" s="51"/>
      <c r="G111" s="51"/>
      <c r="H111" s="51"/>
      <c r="I111" s="51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679" t="s">
        <v>103</v>
      </c>
      <c r="AO111" s="680"/>
      <c r="AP111" s="680"/>
      <c r="AQ111" s="680"/>
      <c r="AR111" s="680"/>
      <c r="AS111" s="680"/>
      <c r="AT111" s="679" t="s">
        <v>103</v>
      </c>
      <c r="AU111" s="680"/>
      <c r="AV111" s="680"/>
      <c r="AW111" s="680"/>
      <c r="AX111" s="680"/>
      <c r="AY111" s="680"/>
      <c r="AZ111" s="359"/>
      <c r="BA111" s="359"/>
      <c r="BB111" s="359"/>
    </row>
    <row r="112" spans="1:54" s="23" customFormat="1" ht="13.5" hidden="1" customHeight="1" x14ac:dyDescent="0.25">
      <c r="A112" s="344"/>
      <c r="B112" s="579"/>
      <c r="C112" s="617"/>
      <c r="D112" s="43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681"/>
      <c r="AO112" s="682"/>
      <c r="AP112" s="682"/>
      <c r="AQ112" s="682"/>
      <c r="AR112" s="682"/>
      <c r="AS112" s="682"/>
      <c r="AT112" s="681"/>
      <c r="AU112" s="682"/>
      <c r="AV112" s="682"/>
      <c r="AW112" s="682"/>
      <c r="AX112" s="682"/>
      <c r="AY112" s="682"/>
      <c r="AZ112" s="29"/>
      <c r="BA112" s="29"/>
      <c r="BB112" s="29"/>
    </row>
    <row r="113" spans="1:55" s="23" customFormat="1" ht="11.25" hidden="1" customHeight="1" x14ac:dyDescent="0.25">
      <c r="A113" s="343"/>
      <c r="B113" s="578"/>
      <c r="C113" s="616"/>
      <c r="D113" s="359"/>
      <c r="E113" s="359"/>
      <c r="F113" s="51"/>
      <c r="G113" s="51"/>
      <c r="H113" s="51"/>
      <c r="I113" s="51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359"/>
      <c r="BA113" s="359"/>
      <c r="BB113" s="359"/>
    </row>
    <row r="114" spans="1:55" s="23" customFormat="1" ht="5.25" hidden="1" customHeight="1" x14ac:dyDescent="0.25">
      <c r="A114" s="344"/>
      <c r="B114" s="579"/>
      <c r="C114" s="617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9"/>
      <c r="BA114" s="29"/>
      <c r="BB114" s="29"/>
    </row>
    <row r="115" spans="1:55" s="23" customFormat="1" ht="20.100000000000001" customHeight="1" x14ac:dyDescent="0.25">
      <c r="A115" s="377"/>
      <c r="B115" s="377"/>
      <c r="C115" s="378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243"/>
      <c r="BA115" s="243"/>
      <c r="BB115" s="243"/>
    </row>
    <row r="116" spans="1:55" s="70" customFormat="1" ht="20.100000000000001" customHeight="1" x14ac:dyDescent="0.25">
      <c r="A116" s="66"/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9"/>
      <c r="AR116" s="69"/>
      <c r="AS116" s="69"/>
      <c r="AT116" s="69"/>
      <c r="AU116" s="68"/>
      <c r="AV116" s="68"/>
    </row>
    <row r="117" spans="1:55" s="75" customFormat="1" ht="20.100000000000001" customHeight="1" x14ac:dyDescent="0.3">
      <c r="A117" s="355"/>
      <c r="B117" s="356"/>
      <c r="C117" s="73"/>
      <c r="D117" s="73"/>
      <c r="E117" s="73"/>
      <c r="F117" s="73"/>
      <c r="G117" s="73"/>
      <c r="H117" s="73"/>
      <c r="I117" s="73"/>
      <c r="J117" s="73"/>
      <c r="K117" s="73"/>
      <c r="L117" s="585" t="s">
        <v>119</v>
      </c>
      <c r="M117" s="585"/>
      <c r="N117" s="585"/>
      <c r="O117" s="585"/>
      <c r="P117" s="585"/>
      <c r="Q117" s="585"/>
      <c r="R117" s="585"/>
      <c r="S117" s="585"/>
      <c r="T117" s="585"/>
      <c r="U117" s="585"/>
      <c r="V117" s="470"/>
      <c r="W117" s="470"/>
      <c r="X117" s="470"/>
      <c r="Y117" s="470"/>
      <c r="Z117" s="470"/>
      <c r="AA117" s="470"/>
      <c r="AB117" s="470"/>
      <c r="AC117" s="470"/>
      <c r="AD117" s="470"/>
      <c r="AE117" s="470"/>
      <c r="AF117" s="585" t="s">
        <v>171</v>
      </c>
      <c r="AG117" s="585"/>
      <c r="AH117" s="585"/>
      <c r="AI117" s="585"/>
      <c r="AJ117" s="585"/>
      <c r="AK117" s="585"/>
      <c r="AL117" s="585"/>
      <c r="AM117" s="585"/>
      <c r="AN117" s="585"/>
      <c r="AO117" s="585"/>
      <c r="AP117" s="585"/>
      <c r="AQ117" s="74"/>
      <c r="AR117" s="74"/>
      <c r="AS117" s="74"/>
      <c r="AT117" s="74"/>
      <c r="AU117" s="73"/>
      <c r="AV117" s="73"/>
    </row>
    <row r="118" spans="1:55" s="75" customFormat="1" ht="20.100000000000001" customHeight="1" x14ac:dyDescent="0.3">
      <c r="A118" s="356"/>
      <c r="B118" s="626" t="s">
        <v>104</v>
      </c>
      <c r="C118" s="626"/>
      <c r="D118" s="626"/>
      <c r="E118" s="626"/>
      <c r="F118" s="626"/>
      <c r="G118" s="626"/>
      <c r="H118" s="626"/>
      <c r="I118" s="626"/>
      <c r="J118" s="626"/>
      <c r="K118" s="626"/>
      <c r="L118" s="585"/>
      <c r="M118" s="585"/>
      <c r="N118" s="585"/>
      <c r="O118" s="585"/>
      <c r="P118" s="585"/>
      <c r="Q118" s="585"/>
      <c r="R118" s="585"/>
      <c r="S118" s="585"/>
      <c r="T118" s="585"/>
      <c r="U118" s="585"/>
      <c r="V118" s="585"/>
      <c r="W118" s="585"/>
      <c r="X118" s="585"/>
      <c r="Y118" s="585"/>
      <c r="Z118" s="585"/>
      <c r="AA118" s="585"/>
      <c r="AB118" s="585"/>
      <c r="AC118" s="585"/>
      <c r="AD118" s="585"/>
      <c r="AE118" s="585"/>
      <c r="AF118" s="585"/>
      <c r="AG118" s="585"/>
      <c r="AH118" s="585"/>
      <c r="AI118" s="585"/>
      <c r="AJ118" s="585"/>
      <c r="AK118" s="585"/>
      <c r="AL118" s="585"/>
      <c r="AM118" s="585"/>
      <c r="AN118" s="77"/>
      <c r="AO118" s="77"/>
      <c r="AP118" s="77"/>
      <c r="AQ118" s="77"/>
      <c r="AR118" s="77"/>
      <c r="AS118" s="77"/>
      <c r="AT118" s="355"/>
    </row>
    <row r="119" spans="1:55" s="75" customFormat="1" ht="20.100000000000001" customHeight="1" x14ac:dyDescent="0.3">
      <c r="A119" s="356"/>
      <c r="B119" s="356"/>
      <c r="C119" s="356"/>
      <c r="D119" s="356"/>
      <c r="E119" s="356"/>
      <c r="F119" s="356"/>
      <c r="G119" s="356"/>
      <c r="H119" s="356"/>
      <c r="I119" s="356"/>
      <c r="J119" s="356"/>
      <c r="K119" s="356"/>
      <c r="L119" s="586" t="s">
        <v>120</v>
      </c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  <c r="Y119" s="79"/>
      <c r="Z119" s="79"/>
      <c r="AA119" s="77"/>
      <c r="AB119" s="77"/>
      <c r="AC119" s="77"/>
      <c r="AD119" s="77"/>
      <c r="AE119" s="77"/>
      <c r="AF119" s="587" t="s">
        <v>172</v>
      </c>
      <c r="AG119" s="587"/>
      <c r="AH119" s="587"/>
      <c r="AI119" s="587"/>
      <c r="AJ119" s="587"/>
      <c r="AK119" s="587"/>
      <c r="AL119" s="587"/>
      <c r="AM119" s="587"/>
      <c r="AN119" s="587"/>
      <c r="AO119" s="587"/>
      <c r="AP119" s="587"/>
      <c r="AQ119" s="587"/>
      <c r="AR119" s="356"/>
      <c r="AS119" s="356"/>
      <c r="AT119" s="355"/>
    </row>
    <row r="120" spans="1:55" s="75" customFormat="1" ht="20.100000000000001" customHeight="1" x14ac:dyDescent="0.3">
      <c r="A120" s="356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585"/>
      <c r="M120" s="585"/>
      <c r="N120" s="585"/>
      <c r="O120" s="585"/>
      <c r="P120" s="585"/>
      <c r="Q120" s="585"/>
      <c r="R120" s="585"/>
      <c r="S120" s="585"/>
      <c r="T120" s="585"/>
      <c r="U120" s="585"/>
      <c r="V120" s="585"/>
      <c r="W120" s="585"/>
      <c r="X120" s="585"/>
      <c r="Y120" s="585"/>
      <c r="Z120" s="585"/>
      <c r="AA120" s="585"/>
      <c r="AB120" s="585"/>
      <c r="AC120" s="585"/>
      <c r="AD120" s="585"/>
      <c r="AE120" s="585"/>
      <c r="AF120" s="585"/>
      <c r="AG120" s="585"/>
      <c r="AH120" s="585"/>
      <c r="AI120" s="585"/>
      <c r="AJ120" s="585"/>
      <c r="AK120" s="585"/>
      <c r="AL120" s="585"/>
      <c r="AM120" s="585"/>
      <c r="AN120" s="77"/>
      <c r="AO120" s="79"/>
      <c r="AP120" s="79"/>
      <c r="AQ120" s="79"/>
      <c r="AR120" s="79"/>
      <c r="AS120" s="79"/>
      <c r="AT120" s="355"/>
    </row>
    <row r="121" spans="1:55" s="350" customFormat="1" ht="20.100000000000001" customHeight="1" x14ac:dyDescent="0.25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</row>
    <row r="122" spans="1:55" s="350" customFormat="1" ht="117.75" customHeight="1" x14ac:dyDescent="0.3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685"/>
      <c r="AN122" s="685"/>
      <c r="AO122" s="685"/>
      <c r="AP122" s="685"/>
      <c r="AQ122" s="685"/>
      <c r="AR122" s="685"/>
      <c r="AS122" s="685"/>
      <c r="AT122" s="685"/>
      <c r="AU122" s="685"/>
      <c r="AV122" s="685"/>
      <c r="AW122" s="685"/>
      <c r="AX122" s="685"/>
      <c r="AY122" s="685"/>
      <c r="AZ122" s="685"/>
      <c r="BA122" s="156"/>
      <c r="BB122" s="157"/>
      <c r="BC122" s="157"/>
    </row>
    <row r="123" spans="1:55" ht="39" customHeight="1" x14ac:dyDescent="0.25">
      <c r="A123" s="150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</row>
    <row r="124" spans="1:55" ht="21" customHeight="1" x14ac:dyDescent="0.3">
      <c r="A124" s="8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274"/>
      <c r="AN124" s="274"/>
      <c r="AO124" s="274"/>
      <c r="AP124" s="274"/>
      <c r="AQ124" s="274"/>
      <c r="AR124" s="687" t="s">
        <v>123</v>
      </c>
      <c r="AS124" s="687"/>
      <c r="AT124" s="687"/>
      <c r="AU124" s="687"/>
      <c r="AV124" s="687"/>
      <c r="AW124" s="687"/>
      <c r="AX124" s="687"/>
      <c r="AY124" s="687"/>
      <c r="AZ124" s="687"/>
      <c r="BA124" s="274"/>
      <c r="BB124" s="274"/>
      <c r="BC124" s="276"/>
    </row>
    <row r="125" spans="1:55" ht="21" customHeight="1" x14ac:dyDescent="0.3">
      <c r="A125" s="8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274"/>
      <c r="AN125" s="274"/>
      <c r="AO125" s="274"/>
      <c r="AP125" s="274"/>
      <c r="AQ125" s="274"/>
      <c r="AR125" s="687" t="s">
        <v>174</v>
      </c>
      <c r="AS125" s="687"/>
      <c r="AT125" s="687"/>
      <c r="AU125" s="687"/>
      <c r="AV125" s="687"/>
      <c r="AW125" s="687"/>
      <c r="AX125" s="687"/>
      <c r="AY125" s="687"/>
      <c r="AZ125" s="687"/>
      <c r="BA125" s="274"/>
      <c r="BB125" s="274"/>
      <c r="BC125" s="274"/>
    </row>
    <row r="126" spans="1:55" ht="21" customHeight="1" x14ac:dyDescent="0.3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477"/>
      <c r="AN126" s="477"/>
      <c r="AO126" s="477"/>
      <c r="AP126" s="477"/>
      <c r="AQ126" s="477"/>
      <c r="AR126" s="274"/>
      <c r="AS126" s="274"/>
      <c r="AT126" s="274"/>
      <c r="AU126" s="274"/>
      <c r="AV126" s="687" t="s">
        <v>179</v>
      </c>
      <c r="AW126" s="687"/>
      <c r="AX126" s="687"/>
      <c r="AY126" s="687"/>
      <c r="AZ126" s="687"/>
      <c r="BA126" s="687"/>
      <c r="BB126" s="477"/>
      <c r="BC126" s="477"/>
    </row>
    <row r="127" spans="1:55" s="491" customFormat="1" ht="21" customHeight="1" x14ac:dyDescent="0.3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477"/>
      <c r="AN127" s="477"/>
      <c r="AO127" s="477"/>
      <c r="AP127" s="477"/>
      <c r="AQ127" s="477"/>
      <c r="AR127" s="274"/>
      <c r="AS127" s="274"/>
      <c r="AT127" s="274"/>
      <c r="AU127" s="274"/>
      <c r="AV127" s="489"/>
      <c r="AW127" s="489"/>
      <c r="AX127" s="489"/>
      <c r="AY127" s="489"/>
      <c r="AZ127" s="489"/>
      <c r="BA127" s="489"/>
      <c r="BB127" s="477"/>
      <c r="BC127" s="477"/>
    </row>
    <row r="128" spans="1:55" ht="21" customHeight="1" x14ac:dyDescent="0.25">
      <c r="A128" s="738" t="s">
        <v>197</v>
      </c>
      <c r="B128" s="738"/>
      <c r="C128" s="738"/>
      <c r="D128" s="738"/>
      <c r="E128" s="738"/>
      <c r="F128" s="738"/>
      <c r="G128" s="738"/>
      <c r="H128" s="738"/>
      <c r="I128" s="738"/>
      <c r="J128" s="738"/>
      <c r="K128" s="738"/>
      <c r="L128" s="738"/>
      <c r="M128" s="738"/>
      <c r="N128" s="738"/>
      <c r="O128" s="738"/>
      <c r="P128" s="738"/>
      <c r="Q128" s="738"/>
      <c r="R128" s="738"/>
      <c r="S128" s="738"/>
      <c r="T128" s="738"/>
      <c r="U128" s="738"/>
      <c r="V128" s="738"/>
      <c r="W128" s="738"/>
      <c r="X128" s="738"/>
      <c r="Y128" s="738"/>
      <c r="Z128" s="738"/>
      <c r="AA128" s="738"/>
      <c r="AB128" s="738"/>
      <c r="AC128" s="738"/>
      <c r="AD128" s="738"/>
      <c r="AE128" s="738"/>
      <c r="AF128" s="738"/>
      <c r="AG128" s="738"/>
      <c r="AH128" s="738"/>
      <c r="AI128" s="738"/>
      <c r="AJ128" s="738"/>
      <c r="AK128" s="738"/>
      <c r="AL128" s="738"/>
      <c r="AM128" s="738"/>
      <c r="AN128" s="738"/>
      <c r="AO128" s="738"/>
      <c r="AP128" s="738"/>
      <c r="AQ128" s="738"/>
      <c r="AR128" s="738"/>
      <c r="AS128" s="738"/>
      <c r="AT128" s="738"/>
      <c r="AU128" s="738"/>
      <c r="AV128" s="738"/>
      <c r="AW128" s="738"/>
      <c r="AX128" s="738"/>
      <c r="AY128" s="738"/>
      <c r="AZ128" s="738"/>
      <c r="BA128" s="738"/>
      <c r="BB128" s="738"/>
      <c r="BC128" s="738"/>
    </row>
    <row r="129" spans="1:55" ht="21" customHeight="1" x14ac:dyDescent="0.25">
      <c r="A129" s="730" t="s">
        <v>132</v>
      </c>
      <c r="B129" s="730"/>
      <c r="C129" s="730"/>
      <c r="D129" s="730"/>
      <c r="E129" s="730"/>
      <c r="F129" s="730"/>
      <c r="G129" s="730"/>
      <c r="H129" s="730"/>
      <c r="I129" s="730"/>
      <c r="J129" s="730"/>
      <c r="K129" s="730"/>
      <c r="L129" s="730"/>
      <c r="M129" s="730"/>
      <c r="N129" s="730"/>
      <c r="O129" s="730"/>
      <c r="P129" s="730"/>
      <c r="Q129" s="730"/>
      <c r="R129" s="730"/>
      <c r="S129" s="730"/>
      <c r="T129" s="730"/>
      <c r="U129" s="730"/>
      <c r="V129" s="730"/>
      <c r="W129" s="730"/>
      <c r="X129" s="730"/>
      <c r="Y129" s="730"/>
      <c r="Z129" s="730"/>
      <c r="AA129" s="730"/>
      <c r="AB129" s="730"/>
      <c r="AC129" s="730"/>
      <c r="AD129" s="730"/>
      <c r="AE129" s="730"/>
      <c r="AF129" s="730"/>
      <c r="AG129" s="730"/>
      <c r="AH129" s="730"/>
      <c r="AI129" s="730"/>
      <c r="AJ129" s="730"/>
      <c r="AK129" s="730"/>
      <c r="AL129" s="730"/>
      <c r="AM129" s="730"/>
      <c r="AN129" s="730"/>
      <c r="AO129" s="730"/>
      <c r="AP129" s="730"/>
      <c r="AQ129" s="730"/>
      <c r="AR129" s="730"/>
      <c r="AS129" s="730"/>
      <c r="AT129" s="730"/>
      <c r="AU129" s="730"/>
      <c r="AV129" s="730"/>
      <c r="AW129" s="730"/>
      <c r="AX129" s="730"/>
      <c r="AY129" s="730"/>
      <c r="AZ129" s="730"/>
      <c r="BA129" s="730"/>
      <c r="BB129" s="730"/>
      <c r="BC129" s="730"/>
    </row>
    <row r="130" spans="1:55" ht="21" customHeight="1" x14ac:dyDescent="0.25">
      <c r="A130" s="686" t="s">
        <v>185</v>
      </c>
      <c r="B130" s="686"/>
      <c r="C130" s="686"/>
      <c r="D130" s="686"/>
      <c r="E130" s="686"/>
      <c r="F130" s="686"/>
      <c r="G130" s="686"/>
      <c r="H130" s="686"/>
      <c r="I130" s="686"/>
      <c r="J130" s="686"/>
      <c r="K130" s="686"/>
      <c r="L130" s="686"/>
      <c r="M130" s="686"/>
      <c r="N130" s="686"/>
      <c r="O130" s="686"/>
      <c r="P130" s="686"/>
      <c r="Q130" s="686"/>
      <c r="R130" s="686"/>
      <c r="S130" s="686"/>
      <c r="T130" s="686"/>
      <c r="U130" s="686"/>
      <c r="V130" s="686"/>
      <c r="W130" s="686"/>
      <c r="X130" s="686"/>
      <c r="Y130" s="686"/>
      <c r="Z130" s="686"/>
      <c r="AA130" s="686"/>
      <c r="AB130" s="686"/>
      <c r="AC130" s="686"/>
      <c r="AD130" s="686"/>
      <c r="AE130" s="686"/>
      <c r="AF130" s="686"/>
      <c r="AG130" s="686"/>
      <c r="AH130" s="686"/>
      <c r="AI130" s="686"/>
      <c r="AJ130" s="686"/>
      <c r="AK130" s="686"/>
      <c r="AL130" s="686"/>
      <c r="AM130" s="686"/>
      <c r="AN130" s="686"/>
      <c r="AO130" s="686"/>
      <c r="AP130" s="686"/>
      <c r="AQ130" s="686"/>
      <c r="AR130" s="686"/>
      <c r="AS130" s="686"/>
      <c r="AT130" s="686"/>
      <c r="AU130" s="686"/>
      <c r="AV130" s="686"/>
      <c r="AW130" s="686"/>
      <c r="AX130" s="686"/>
      <c r="AY130" s="686"/>
      <c r="AZ130" s="686"/>
      <c r="BA130" s="686"/>
      <c r="BB130" s="686"/>
      <c r="BC130" s="686"/>
    </row>
    <row r="131" spans="1:55" ht="21" customHeight="1" x14ac:dyDescent="0.25">
      <c r="A131" s="686" t="s">
        <v>133</v>
      </c>
      <c r="B131" s="686"/>
      <c r="C131" s="686"/>
      <c r="D131" s="686"/>
      <c r="E131" s="686"/>
      <c r="F131" s="686"/>
      <c r="G131" s="686"/>
      <c r="H131" s="686"/>
      <c r="I131" s="686"/>
      <c r="J131" s="686"/>
      <c r="K131" s="686"/>
      <c r="L131" s="686"/>
      <c r="M131" s="686"/>
      <c r="N131" s="686"/>
      <c r="O131" s="686"/>
      <c r="P131" s="686"/>
      <c r="Q131" s="686"/>
      <c r="R131" s="686"/>
      <c r="S131" s="686"/>
      <c r="T131" s="686"/>
      <c r="U131" s="686"/>
      <c r="V131" s="686"/>
      <c r="W131" s="686"/>
      <c r="X131" s="686"/>
      <c r="Y131" s="686"/>
      <c r="Z131" s="686"/>
      <c r="AA131" s="686"/>
      <c r="AB131" s="686"/>
      <c r="AC131" s="686"/>
      <c r="AD131" s="686"/>
      <c r="AE131" s="686"/>
      <c r="AF131" s="686"/>
      <c r="AG131" s="686"/>
      <c r="AH131" s="686"/>
      <c r="AI131" s="686"/>
      <c r="AJ131" s="686"/>
      <c r="AK131" s="686"/>
      <c r="AL131" s="686"/>
      <c r="AM131" s="686"/>
      <c r="AN131" s="686"/>
      <c r="AO131" s="686"/>
      <c r="AP131" s="686"/>
      <c r="AQ131" s="686"/>
      <c r="AR131" s="686"/>
      <c r="AS131" s="686"/>
      <c r="AT131" s="686"/>
      <c r="AU131" s="686"/>
      <c r="AV131" s="686"/>
      <c r="AW131" s="686"/>
      <c r="AX131" s="686"/>
      <c r="AY131" s="686"/>
      <c r="AZ131" s="686"/>
      <c r="BA131" s="686"/>
      <c r="BB131" s="686"/>
      <c r="BC131" s="159"/>
    </row>
    <row r="132" spans="1:55" ht="21" customHeight="1" x14ac:dyDescent="0.25">
      <c r="A132" s="686" t="s">
        <v>121</v>
      </c>
      <c r="B132" s="686"/>
      <c r="C132" s="686"/>
      <c r="D132" s="686"/>
      <c r="E132" s="686"/>
      <c r="F132" s="686"/>
      <c r="G132" s="686"/>
      <c r="H132" s="686"/>
      <c r="I132" s="686"/>
      <c r="J132" s="686"/>
      <c r="K132" s="686"/>
      <c r="L132" s="686"/>
      <c r="M132" s="686"/>
      <c r="N132" s="686"/>
      <c r="O132" s="686"/>
      <c r="P132" s="686"/>
      <c r="Q132" s="686"/>
      <c r="R132" s="686"/>
      <c r="S132" s="686"/>
      <c r="T132" s="686"/>
      <c r="U132" s="686"/>
      <c r="V132" s="686"/>
      <c r="W132" s="686"/>
      <c r="X132" s="686"/>
      <c r="Y132" s="686"/>
      <c r="Z132" s="686"/>
      <c r="AA132" s="686"/>
      <c r="AB132" s="686"/>
      <c r="AC132" s="686"/>
      <c r="AD132" s="686"/>
      <c r="AE132" s="686"/>
      <c r="AF132" s="686"/>
      <c r="AG132" s="686"/>
      <c r="AH132" s="686"/>
      <c r="AI132" s="686"/>
      <c r="AJ132" s="686"/>
      <c r="AK132" s="686"/>
      <c r="AL132" s="686"/>
      <c r="AM132" s="686"/>
      <c r="AN132" s="686"/>
      <c r="AO132" s="686"/>
      <c r="AP132" s="686"/>
      <c r="AQ132" s="686"/>
      <c r="AR132" s="686"/>
      <c r="AS132" s="686"/>
      <c r="AT132" s="686"/>
      <c r="AU132" s="686"/>
      <c r="AV132" s="686"/>
      <c r="AW132" s="686"/>
      <c r="AX132" s="686"/>
      <c r="AY132" s="686"/>
      <c r="AZ132" s="686"/>
      <c r="BA132" s="686"/>
      <c r="BB132" s="686"/>
      <c r="BC132" s="686"/>
    </row>
    <row r="133" spans="1:55" ht="21" customHeight="1" x14ac:dyDescent="0.25">
      <c r="A133" s="686" t="s">
        <v>117</v>
      </c>
      <c r="B133" s="686"/>
      <c r="C133" s="686"/>
      <c r="D133" s="686"/>
      <c r="E133" s="686"/>
      <c r="F133" s="686"/>
      <c r="G133" s="686"/>
      <c r="H133" s="686"/>
      <c r="I133" s="686"/>
      <c r="J133" s="686"/>
      <c r="K133" s="686"/>
      <c r="L133" s="686"/>
      <c r="M133" s="686"/>
      <c r="N133" s="686"/>
      <c r="O133" s="686"/>
      <c r="P133" s="686"/>
      <c r="Q133" s="686"/>
      <c r="R133" s="686"/>
      <c r="S133" s="686"/>
      <c r="T133" s="686"/>
      <c r="U133" s="686"/>
      <c r="V133" s="686"/>
      <c r="W133" s="686"/>
      <c r="X133" s="686"/>
      <c r="Y133" s="686"/>
      <c r="Z133" s="686"/>
      <c r="AA133" s="686"/>
      <c r="AB133" s="686"/>
      <c r="AC133" s="686"/>
      <c r="AD133" s="686"/>
      <c r="AE133" s="686"/>
      <c r="AF133" s="686"/>
      <c r="AG133" s="686"/>
      <c r="AH133" s="686"/>
      <c r="AI133" s="686"/>
      <c r="AJ133" s="686"/>
      <c r="AK133" s="686"/>
      <c r="AL133" s="686"/>
      <c r="AM133" s="686"/>
      <c r="AN133" s="686"/>
      <c r="AO133" s="686"/>
      <c r="AP133" s="686"/>
      <c r="AQ133" s="686"/>
      <c r="AR133" s="686"/>
      <c r="AS133" s="686"/>
      <c r="AT133" s="686"/>
      <c r="AU133" s="686"/>
      <c r="AV133" s="686"/>
      <c r="AW133" s="686"/>
      <c r="AX133" s="686"/>
      <c r="AY133" s="686"/>
      <c r="AZ133" s="686"/>
      <c r="BA133" s="686"/>
      <c r="BB133" s="686"/>
      <c r="BC133" s="686"/>
    </row>
    <row r="134" spans="1:55" ht="21" customHeight="1" x14ac:dyDescent="0.25">
      <c r="A134" s="686" t="s">
        <v>118</v>
      </c>
      <c r="B134" s="686"/>
      <c r="C134" s="686"/>
      <c r="D134" s="686"/>
      <c r="E134" s="686"/>
      <c r="F134" s="686"/>
      <c r="G134" s="686"/>
      <c r="H134" s="686"/>
      <c r="I134" s="686"/>
      <c r="J134" s="686"/>
      <c r="K134" s="686"/>
      <c r="L134" s="686"/>
      <c r="M134" s="686"/>
      <c r="N134" s="686"/>
      <c r="O134" s="686"/>
      <c r="P134" s="686"/>
      <c r="Q134" s="686"/>
      <c r="R134" s="686"/>
      <c r="S134" s="686"/>
      <c r="T134" s="686"/>
      <c r="U134" s="686"/>
      <c r="V134" s="686"/>
      <c r="W134" s="686"/>
      <c r="X134" s="686"/>
      <c r="Y134" s="686"/>
      <c r="Z134" s="686"/>
      <c r="AA134" s="686"/>
      <c r="AB134" s="686"/>
      <c r="AC134" s="686"/>
      <c r="AD134" s="686"/>
      <c r="AE134" s="686"/>
      <c r="AF134" s="686"/>
      <c r="AG134" s="686"/>
      <c r="AH134" s="686"/>
      <c r="AI134" s="686"/>
      <c r="AJ134" s="686"/>
      <c r="AK134" s="686"/>
      <c r="AL134" s="686"/>
      <c r="AM134" s="686"/>
      <c r="AN134" s="686"/>
      <c r="AO134" s="686"/>
      <c r="AP134" s="686"/>
      <c r="AQ134" s="686"/>
      <c r="AR134" s="686"/>
      <c r="AS134" s="686"/>
      <c r="AT134" s="686"/>
      <c r="AU134" s="686"/>
      <c r="AV134" s="686"/>
      <c r="AW134" s="686"/>
      <c r="AX134" s="686"/>
      <c r="AY134" s="686"/>
      <c r="AZ134" s="686"/>
      <c r="BA134" s="686"/>
      <c r="BB134" s="686"/>
      <c r="BC134" s="686"/>
    </row>
    <row r="135" spans="1:55" ht="18.75" x14ac:dyDescent="0.25">
      <c r="A135" s="360"/>
      <c r="B135" s="360"/>
      <c r="C135" s="360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</row>
    <row r="136" spans="1:55" x14ac:dyDescent="0.25">
      <c r="A136" s="639"/>
      <c r="B136" s="640"/>
      <c r="C136" s="621" t="s">
        <v>0</v>
      </c>
      <c r="D136" s="622"/>
      <c r="E136" s="622"/>
      <c r="F136" s="622"/>
      <c r="G136" s="622"/>
      <c r="H136" s="622"/>
      <c r="I136" s="622"/>
      <c r="J136" s="622"/>
      <c r="K136" s="622"/>
      <c r="L136" s="622"/>
      <c r="M136" s="622"/>
      <c r="N136" s="622"/>
      <c r="O136" s="622"/>
      <c r="P136" s="622"/>
      <c r="Q136" s="622"/>
      <c r="R136" s="622"/>
      <c r="S136" s="622"/>
      <c r="T136" s="622"/>
      <c r="U136" s="622"/>
      <c r="V136" s="622"/>
      <c r="W136" s="622"/>
      <c r="X136" s="622"/>
      <c r="Y136" s="622"/>
      <c r="Z136" s="622"/>
      <c r="AA136" s="622"/>
      <c r="AB136" s="622"/>
      <c r="AC136" s="622"/>
      <c r="AD136" s="622"/>
      <c r="AE136" s="622"/>
      <c r="AF136" s="622"/>
      <c r="AG136" s="622"/>
      <c r="AH136" s="622"/>
      <c r="AI136" s="622"/>
      <c r="AJ136" s="622"/>
      <c r="AK136" s="622"/>
      <c r="AL136" s="622"/>
      <c r="AM136" s="622"/>
      <c r="AN136" s="622"/>
      <c r="AO136" s="622"/>
      <c r="AP136" s="622"/>
      <c r="AQ136" s="622"/>
      <c r="AR136" s="622"/>
      <c r="AS136" s="622"/>
      <c r="AT136" s="622"/>
      <c r="AU136" s="622"/>
      <c r="AV136" s="622"/>
      <c r="AW136" s="622"/>
      <c r="AX136" s="622"/>
      <c r="AY136" s="85"/>
      <c r="AZ136" s="85"/>
      <c r="BA136" s="85"/>
      <c r="BB136" s="85"/>
      <c r="BC136" s="89"/>
    </row>
    <row r="137" spans="1:55" ht="42.75" x14ac:dyDescent="0.25">
      <c r="A137" s="641" t="s">
        <v>1</v>
      </c>
      <c r="B137" s="642"/>
      <c r="C137" s="621" t="s">
        <v>2</v>
      </c>
      <c r="D137" s="622"/>
      <c r="E137" s="622"/>
      <c r="F137" s="623"/>
      <c r="G137" s="621" t="s">
        <v>3</v>
      </c>
      <c r="H137" s="622"/>
      <c r="I137" s="622"/>
      <c r="J137" s="622"/>
      <c r="K137" s="622"/>
      <c r="L137" s="621" t="s">
        <v>4</v>
      </c>
      <c r="M137" s="622"/>
      <c r="N137" s="622"/>
      <c r="O137" s="623"/>
      <c r="P137" s="621" t="s">
        <v>5</v>
      </c>
      <c r="Q137" s="622"/>
      <c r="R137" s="622"/>
      <c r="S137" s="623"/>
      <c r="T137" s="621" t="s">
        <v>6</v>
      </c>
      <c r="U137" s="622"/>
      <c r="V137" s="622"/>
      <c r="W137" s="622"/>
      <c r="X137" s="623"/>
      <c r="Y137" s="621" t="s">
        <v>7</v>
      </c>
      <c r="Z137" s="622"/>
      <c r="AA137" s="622"/>
      <c r="AB137" s="623"/>
      <c r="AC137" s="621" t="s">
        <v>8</v>
      </c>
      <c r="AD137" s="622"/>
      <c r="AE137" s="622"/>
      <c r="AF137" s="623"/>
      <c r="AG137" s="621" t="s">
        <v>9</v>
      </c>
      <c r="AH137" s="622"/>
      <c r="AI137" s="622"/>
      <c r="AJ137" s="622"/>
      <c r="AK137" s="623"/>
      <c r="AL137" s="621" t="s">
        <v>10</v>
      </c>
      <c r="AM137" s="622"/>
      <c r="AN137" s="622"/>
      <c r="AO137" s="623"/>
      <c r="AP137" s="621" t="s">
        <v>11</v>
      </c>
      <c r="AQ137" s="622"/>
      <c r="AR137" s="622"/>
      <c r="AS137" s="623"/>
      <c r="AT137" s="643" t="s">
        <v>12</v>
      </c>
      <c r="AU137" s="643"/>
      <c r="AV137" s="643"/>
      <c r="AW137" s="643"/>
      <c r="AX137" s="643"/>
      <c r="AY137" s="3" t="s">
        <v>13</v>
      </c>
      <c r="AZ137" s="4" t="s">
        <v>14</v>
      </c>
      <c r="BA137" s="4" t="s">
        <v>15</v>
      </c>
      <c r="BB137" s="129" t="s">
        <v>16</v>
      </c>
      <c r="BC137" s="129" t="s">
        <v>17</v>
      </c>
    </row>
    <row r="138" spans="1:55" x14ac:dyDescent="0.25">
      <c r="A138" s="644"/>
      <c r="B138" s="645"/>
      <c r="C138" s="7" t="s">
        <v>18</v>
      </c>
      <c r="D138" s="7" t="s">
        <v>19</v>
      </c>
      <c r="E138" s="7" t="s">
        <v>20</v>
      </c>
      <c r="F138" s="7" t="s">
        <v>21</v>
      </c>
      <c r="G138" s="7" t="s">
        <v>22</v>
      </c>
      <c r="H138" s="7" t="s">
        <v>23</v>
      </c>
      <c r="I138" s="7" t="s">
        <v>24</v>
      </c>
      <c r="J138" s="7" t="s">
        <v>25</v>
      </c>
      <c r="K138" s="7" t="s">
        <v>26</v>
      </c>
      <c r="L138" s="7" t="s">
        <v>27</v>
      </c>
      <c r="M138" s="7" t="s">
        <v>28</v>
      </c>
      <c r="N138" s="7" t="s">
        <v>29</v>
      </c>
      <c r="O138" s="7" t="s">
        <v>30</v>
      </c>
      <c r="P138" s="7" t="s">
        <v>31</v>
      </c>
      <c r="Q138" s="7" t="s">
        <v>32</v>
      </c>
      <c r="R138" s="7" t="s">
        <v>33</v>
      </c>
      <c r="S138" s="7" t="s">
        <v>34</v>
      </c>
      <c r="T138" s="7" t="s">
        <v>35</v>
      </c>
      <c r="U138" s="7" t="s">
        <v>36</v>
      </c>
      <c r="V138" s="7" t="s">
        <v>37</v>
      </c>
      <c r="W138" s="7" t="s">
        <v>38</v>
      </c>
      <c r="X138" s="7" t="s">
        <v>39</v>
      </c>
      <c r="Y138" s="7" t="s">
        <v>40</v>
      </c>
      <c r="Z138" s="7" t="s">
        <v>41</v>
      </c>
      <c r="AA138" s="7" t="s">
        <v>42</v>
      </c>
      <c r="AB138" s="7" t="s">
        <v>43</v>
      </c>
      <c r="AC138" s="7" t="s">
        <v>44</v>
      </c>
      <c r="AD138" s="7" t="s">
        <v>45</v>
      </c>
      <c r="AE138" s="7" t="s">
        <v>46</v>
      </c>
      <c r="AF138" s="7" t="s">
        <v>47</v>
      </c>
      <c r="AG138" s="7" t="s">
        <v>48</v>
      </c>
      <c r="AH138" s="7" t="s">
        <v>49</v>
      </c>
      <c r="AI138" s="7" t="s">
        <v>50</v>
      </c>
      <c r="AJ138" s="7" t="s">
        <v>51</v>
      </c>
      <c r="AK138" s="7" t="s">
        <v>52</v>
      </c>
      <c r="AL138" s="7" t="s">
        <v>53</v>
      </c>
      <c r="AM138" s="7" t="s">
        <v>54</v>
      </c>
      <c r="AN138" s="7" t="s">
        <v>55</v>
      </c>
      <c r="AO138" s="7" t="s">
        <v>56</v>
      </c>
      <c r="AP138" s="7" t="s">
        <v>57</v>
      </c>
      <c r="AQ138" s="7" t="s">
        <v>58</v>
      </c>
      <c r="AR138" s="7" t="s">
        <v>59</v>
      </c>
      <c r="AS138" s="7" t="s">
        <v>60</v>
      </c>
      <c r="AT138" s="7" t="s">
        <v>61</v>
      </c>
      <c r="AU138" s="7" t="s">
        <v>62</v>
      </c>
      <c r="AV138" s="7" t="s">
        <v>63</v>
      </c>
      <c r="AW138" s="7" t="s">
        <v>64</v>
      </c>
      <c r="AX138" s="7" t="s">
        <v>65</v>
      </c>
      <c r="AY138" s="3"/>
      <c r="AZ138" s="5"/>
      <c r="BA138" s="4"/>
      <c r="BB138" s="5"/>
      <c r="BC138" s="5"/>
    </row>
    <row r="139" spans="1:55" ht="22.5" customHeight="1" x14ac:dyDescent="0.25">
      <c r="A139" s="8"/>
      <c r="B139" s="354" t="s">
        <v>108</v>
      </c>
      <c r="C139" s="7" t="s">
        <v>67</v>
      </c>
      <c r="D139" s="7" t="s">
        <v>67</v>
      </c>
      <c r="E139" s="7" t="s">
        <v>67</v>
      </c>
      <c r="F139" s="7" t="s">
        <v>67</v>
      </c>
      <c r="G139" s="7" t="s">
        <v>67</v>
      </c>
      <c r="H139" s="7" t="s">
        <v>67</v>
      </c>
      <c r="I139" s="7" t="s">
        <v>67</v>
      </c>
      <c r="J139" s="7" t="s">
        <v>67</v>
      </c>
      <c r="K139" s="7" t="s">
        <v>67</v>
      </c>
      <c r="L139" s="7" t="s">
        <v>67</v>
      </c>
      <c r="M139" s="7" t="s">
        <v>67</v>
      </c>
      <c r="N139" s="7" t="s">
        <v>67</v>
      </c>
      <c r="O139" s="7" t="s">
        <v>67</v>
      </c>
      <c r="P139" s="7" t="s">
        <v>67</v>
      </c>
      <c r="Q139" s="7" t="s">
        <v>67</v>
      </c>
      <c r="R139" s="7" t="s">
        <v>67</v>
      </c>
      <c r="S139" s="7" t="s">
        <v>67</v>
      </c>
      <c r="T139" s="7" t="s">
        <v>67</v>
      </c>
      <c r="U139" s="7" t="s">
        <v>67</v>
      </c>
      <c r="V139" s="7" t="s">
        <v>67</v>
      </c>
      <c r="W139" s="7" t="s">
        <v>67</v>
      </c>
      <c r="X139" s="7" t="s">
        <v>67</v>
      </c>
      <c r="Y139" s="7" t="s">
        <v>67</v>
      </c>
      <c r="Z139" s="7" t="s">
        <v>67</v>
      </c>
      <c r="AA139" s="7" t="s">
        <v>67</v>
      </c>
      <c r="AB139" s="7" t="s">
        <v>67</v>
      </c>
      <c r="AC139" s="7" t="s">
        <v>67</v>
      </c>
      <c r="AD139" s="7" t="s">
        <v>67</v>
      </c>
      <c r="AE139" s="7" t="s">
        <v>67</v>
      </c>
      <c r="AF139" s="7" t="s">
        <v>67</v>
      </c>
      <c r="AG139" s="7" t="s">
        <v>67</v>
      </c>
      <c r="AH139" s="7" t="s">
        <v>67</v>
      </c>
      <c r="AI139" s="7" t="s">
        <v>67</v>
      </c>
      <c r="AJ139" s="7" t="s">
        <v>67</v>
      </c>
      <c r="AK139" s="7" t="s">
        <v>67</v>
      </c>
      <c r="AL139" s="7" t="s">
        <v>68</v>
      </c>
      <c r="AM139" s="7" t="s">
        <v>68</v>
      </c>
      <c r="AN139" s="7" t="s">
        <v>68</v>
      </c>
      <c r="AO139" s="7" t="s">
        <v>69</v>
      </c>
      <c r="AP139" s="7" t="s">
        <v>67</v>
      </c>
      <c r="AQ139" s="7" t="s">
        <v>67</v>
      </c>
      <c r="AR139" s="7" t="s">
        <v>67</v>
      </c>
      <c r="AS139" s="7" t="s">
        <v>67</v>
      </c>
      <c r="AT139" s="7" t="s">
        <v>67</v>
      </c>
      <c r="AU139" s="7" t="s">
        <v>67</v>
      </c>
      <c r="AV139" s="7" t="s">
        <v>67</v>
      </c>
      <c r="AW139" s="7" t="s">
        <v>67</v>
      </c>
      <c r="AX139" s="7" t="s">
        <v>67</v>
      </c>
      <c r="AY139" s="10" t="s">
        <v>112</v>
      </c>
      <c r="AZ139" s="10" t="s">
        <v>45</v>
      </c>
      <c r="BA139" s="10" t="s">
        <v>18</v>
      </c>
      <c r="BB139" s="10"/>
      <c r="BC139" s="10" t="s">
        <v>113</v>
      </c>
    </row>
    <row r="140" spans="1:55" ht="15.7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2"/>
      <c r="AW140" s="12"/>
      <c r="AX140" s="13"/>
      <c r="AY140" s="13"/>
      <c r="AZ140" s="13"/>
      <c r="BA140" s="13"/>
      <c r="BB140" s="13"/>
      <c r="BC140" s="13"/>
    </row>
    <row r="141" spans="1:55" ht="15" customHeight="1" x14ac:dyDescent="0.25">
      <c r="A141" s="646" t="s">
        <v>71</v>
      </c>
      <c r="B141" s="649" t="s">
        <v>72</v>
      </c>
      <c r="C141" s="629" t="s">
        <v>73</v>
      </c>
      <c r="D141" s="629" t="s">
        <v>109</v>
      </c>
      <c r="E141" s="629" t="s">
        <v>110</v>
      </c>
      <c r="F141" s="629" t="s">
        <v>76</v>
      </c>
      <c r="G141" s="652" t="s">
        <v>2</v>
      </c>
      <c r="H141" s="653"/>
      <c r="I141" s="653"/>
      <c r="J141" s="653"/>
      <c r="K141" s="654"/>
      <c r="L141" s="652" t="s">
        <v>3</v>
      </c>
      <c r="M141" s="653"/>
      <c r="N141" s="653"/>
      <c r="O141" s="653"/>
      <c r="P141" s="652" t="s">
        <v>4</v>
      </c>
      <c r="Q141" s="653"/>
      <c r="R141" s="653"/>
      <c r="S141" s="654"/>
      <c r="T141" s="652" t="s">
        <v>5</v>
      </c>
      <c r="U141" s="653"/>
      <c r="V141" s="653"/>
      <c r="W141" s="653"/>
      <c r="X141" s="654"/>
      <c r="Y141" s="652" t="s">
        <v>6</v>
      </c>
      <c r="Z141" s="653"/>
      <c r="AA141" s="653"/>
      <c r="AB141" s="654"/>
      <c r="AC141" s="652" t="s">
        <v>7</v>
      </c>
      <c r="AD141" s="653"/>
      <c r="AE141" s="653"/>
      <c r="AF141" s="654"/>
      <c r="AG141" s="652" t="s">
        <v>8</v>
      </c>
      <c r="AH141" s="653"/>
      <c r="AI141" s="653"/>
      <c r="AJ141" s="653"/>
      <c r="AK141" s="654"/>
      <c r="AL141" s="652" t="s">
        <v>9</v>
      </c>
      <c r="AM141" s="653"/>
      <c r="AN141" s="653"/>
      <c r="AO141" s="654"/>
      <c r="AP141" s="652" t="s">
        <v>10</v>
      </c>
      <c r="AQ141" s="653"/>
      <c r="AR141" s="653"/>
      <c r="AS141" s="654"/>
      <c r="AT141" s="652" t="s">
        <v>11</v>
      </c>
      <c r="AU141" s="653"/>
      <c r="AV141" s="653"/>
      <c r="AW141" s="653"/>
      <c r="AX141" s="654"/>
      <c r="AY141" s="652" t="s">
        <v>12</v>
      </c>
      <c r="AZ141" s="653"/>
      <c r="BA141" s="653"/>
      <c r="BB141" s="654"/>
      <c r="BC141" s="14"/>
    </row>
    <row r="142" spans="1:55" x14ac:dyDescent="0.25">
      <c r="A142" s="647"/>
      <c r="B142" s="650"/>
      <c r="C142" s="630"/>
      <c r="D142" s="630"/>
      <c r="E142" s="630"/>
      <c r="F142" s="632"/>
      <c r="G142" s="128">
        <v>1</v>
      </c>
      <c r="H142" s="128">
        <v>8</v>
      </c>
      <c r="I142" s="128">
        <v>15</v>
      </c>
      <c r="J142" s="128">
        <v>22</v>
      </c>
      <c r="K142" s="128">
        <v>29</v>
      </c>
      <c r="L142" s="128">
        <v>6</v>
      </c>
      <c r="M142" s="128">
        <v>13</v>
      </c>
      <c r="N142" s="128">
        <v>20</v>
      </c>
      <c r="O142" s="128">
        <v>27</v>
      </c>
      <c r="P142" s="128">
        <v>3</v>
      </c>
      <c r="Q142" s="128">
        <v>10</v>
      </c>
      <c r="R142" s="128">
        <v>17</v>
      </c>
      <c r="S142" s="128">
        <v>24</v>
      </c>
      <c r="T142" s="16">
        <v>1</v>
      </c>
      <c r="U142" s="16">
        <v>8</v>
      </c>
      <c r="V142" s="16">
        <v>15</v>
      </c>
      <c r="W142" s="16">
        <v>22</v>
      </c>
      <c r="X142" s="16">
        <v>29</v>
      </c>
      <c r="Y142" s="17">
        <v>5</v>
      </c>
      <c r="Z142" s="149">
        <v>12</v>
      </c>
      <c r="AA142" s="149">
        <v>19</v>
      </c>
      <c r="AB142" s="149">
        <v>26</v>
      </c>
      <c r="AC142" s="149">
        <v>2</v>
      </c>
      <c r="AD142" s="149">
        <v>9</v>
      </c>
      <c r="AE142" s="149">
        <v>16</v>
      </c>
      <c r="AF142" s="17">
        <v>23</v>
      </c>
      <c r="AG142" s="17">
        <v>2</v>
      </c>
      <c r="AH142" s="17">
        <v>9</v>
      </c>
      <c r="AI142" s="17">
        <v>16</v>
      </c>
      <c r="AJ142" s="17">
        <v>23</v>
      </c>
      <c r="AK142" s="17">
        <v>30</v>
      </c>
      <c r="AL142" s="17">
        <v>6</v>
      </c>
      <c r="AM142" s="17">
        <v>13</v>
      </c>
      <c r="AN142" s="17">
        <v>20</v>
      </c>
      <c r="AO142" s="17">
        <v>27</v>
      </c>
      <c r="AP142" s="17">
        <v>4</v>
      </c>
      <c r="AQ142" s="17">
        <v>11</v>
      </c>
      <c r="AR142" s="17">
        <v>18</v>
      </c>
      <c r="AS142" s="17">
        <v>25</v>
      </c>
      <c r="AT142" s="17">
        <v>1</v>
      </c>
      <c r="AU142" s="17">
        <v>8</v>
      </c>
      <c r="AV142" s="17">
        <v>15</v>
      </c>
      <c r="AW142" s="17">
        <v>22</v>
      </c>
      <c r="AX142" s="17">
        <v>29</v>
      </c>
      <c r="AY142" s="17">
        <v>6</v>
      </c>
      <c r="AZ142" s="17">
        <v>13</v>
      </c>
      <c r="BA142" s="18">
        <v>20</v>
      </c>
      <c r="BB142" s="19">
        <v>27</v>
      </c>
      <c r="BC142" s="14"/>
    </row>
    <row r="143" spans="1:55" x14ac:dyDescent="0.25">
      <c r="A143" s="647"/>
      <c r="B143" s="650"/>
      <c r="C143" s="630"/>
      <c r="D143" s="630"/>
      <c r="E143" s="630"/>
      <c r="F143" s="632"/>
      <c r="G143" s="128">
        <v>31</v>
      </c>
      <c r="H143" s="128">
        <v>7</v>
      </c>
      <c r="I143" s="128">
        <v>14</v>
      </c>
      <c r="J143" s="128">
        <v>21</v>
      </c>
      <c r="K143" s="128">
        <v>28</v>
      </c>
      <c r="L143" s="128">
        <v>5</v>
      </c>
      <c r="M143" s="128">
        <v>12</v>
      </c>
      <c r="N143" s="128">
        <v>19</v>
      </c>
      <c r="O143" s="128">
        <v>26</v>
      </c>
      <c r="P143" s="128">
        <v>2</v>
      </c>
      <c r="Q143" s="128">
        <v>9</v>
      </c>
      <c r="R143" s="128">
        <v>16</v>
      </c>
      <c r="S143" s="128">
        <v>23</v>
      </c>
      <c r="T143" s="16">
        <v>30</v>
      </c>
      <c r="U143" s="16">
        <v>7</v>
      </c>
      <c r="V143" s="16">
        <v>14</v>
      </c>
      <c r="W143" s="16">
        <v>21</v>
      </c>
      <c r="X143" s="16">
        <v>28</v>
      </c>
      <c r="Y143" s="17">
        <v>4</v>
      </c>
      <c r="Z143" s="17">
        <v>11</v>
      </c>
      <c r="AA143" s="17">
        <v>18</v>
      </c>
      <c r="AB143" s="17">
        <v>25</v>
      </c>
      <c r="AC143" s="17">
        <v>1</v>
      </c>
      <c r="AD143" s="17">
        <v>8</v>
      </c>
      <c r="AE143" s="17">
        <v>15</v>
      </c>
      <c r="AF143" s="17">
        <v>22</v>
      </c>
      <c r="AG143" s="17">
        <v>29</v>
      </c>
      <c r="AH143" s="17">
        <v>7</v>
      </c>
      <c r="AI143" s="17">
        <v>14</v>
      </c>
      <c r="AJ143" s="17">
        <v>21</v>
      </c>
      <c r="AK143" s="17">
        <v>28</v>
      </c>
      <c r="AL143" s="17">
        <v>4</v>
      </c>
      <c r="AM143" s="17">
        <v>11</v>
      </c>
      <c r="AN143" s="17">
        <v>18</v>
      </c>
      <c r="AO143" s="17">
        <v>25</v>
      </c>
      <c r="AP143" s="17">
        <v>2</v>
      </c>
      <c r="AQ143" s="17">
        <v>9</v>
      </c>
      <c r="AR143" s="17">
        <v>16</v>
      </c>
      <c r="AS143" s="17">
        <v>23</v>
      </c>
      <c r="AT143" s="17">
        <v>30</v>
      </c>
      <c r="AU143" s="17">
        <v>6</v>
      </c>
      <c r="AV143" s="17">
        <v>13</v>
      </c>
      <c r="AW143" s="17">
        <v>20</v>
      </c>
      <c r="AX143" s="17">
        <v>27</v>
      </c>
      <c r="AY143" s="17">
        <v>4</v>
      </c>
      <c r="AZ143" s="17">
        <v>11</v>
      </c>
      <c r="BA143" s="18">
        <v>18</v>
      </c>
      <c r="BB143" s="19">
        <v>25</v>
      </c>
      <c r="BC143" s="14"/>
    </row>
    <row r="144" spans="1:55" x14ac:dyDescent="0.25">
      <c r="A144" s="647"/>
      <c r="B144" s="650"/>
      <c r="C144" s="630"/>
      <c r="D144" s="630"/>
      <c r="E144" s="630"/>
      <c r="F144" s="632"/>
      <c r="G144" s="655" t="s">
        <v>77</v>
      </c>
      <c r="H144" s="656"/>
      <c r="I144" s="656"/>
      <c r="J144" s="656"/>
      <c r="K144" s="656"/>
      <c r="L144" s="656"/>
      <c r="M144" s="656"/>
      <c r="N144" s="656"/>
      <c r="O144" s="656"/>
      <c r="P144" s="656"/>
      <c r="Q144" s="656"/>
      <c r="R144" s="656"/>
      <c r="S144" s="656"/>
      <c r="T144" s="656"/>
      <c r="U144" s="656"/>
      <c r="V144" s="656"/>
      <c r="W144" s="656"/>
      <c r="X144" s="656"/>
      <c r="Y144" s="656"/>
      <c r="Z144" s="656"/>
      <c r="AA144" s="656"/>
      <c r="AB144" s="656"/>
      <c r="AC144" s="656"/>
      <c r="AD144" s="656"/>
      <c r="AE144" s="656"/>
      <c r="AF144" s="656"/>
      <c r="AG144" s="656"/>
      <c r="AH144" s="656"/>
      <c r="AI144" s="656"/>
      <c r="AJ144" s="656"/>
      <c r="AK144" s="656"/>
      <c r="AL144" s="656"/>
      <c r="AM144" s="656"/>
      <c r="AN144" s="656"/>
      <c r="AO144" s="656"/>
      <c r="AP144" s="656"/>
      <c r="AQ144" s="656"/>
      <c r="AR144" s="656"/>
      <c r="AS144" s="656"/>
      <c r="AT144" s="20"/>
      <c r="AU144" s="20"/>
      <c r="AV144" s="20"/>
      <c r="AW144" s="21"/>
      <c r="AX144" s="14"/>
      <c r="AY144" s="14"/>
      <c r="AZ144" s="14"/>
      <c r="BA144" s="14"/>
      <c r="BB144" s="14"/>
      <c r="BC144" s="14"/>
    </row>
    <row r="145" spans="1:55" ht="15.75" x14ac:dyDescent="0.25">
      <c r="A145" s="648"/>
      <c r="B145" s="651"/>
      <c r="C145" s="631"/>
      <c r="D145" s="631"/>
      <c r="E145" s="631"/>
      <c r="F145" s="633"/>
      <c r="G145" s="357" t="s">
        <v>18</v>
      </c>
      <c r="H145" s="357" t="s">
        <v>19</v>
      </c>
      <c r="I145" s="357" t="s">
        <v>20</v>
      </c>
      <c r="J145" s="357" t="s">
        <v>21</v>
      </c>
      <c r="K145" s="357" t="s">
        <v>22</v>
      </c>
      <c r="L145" s="357" t="s">
        <v>23</v>
      </c>
      <c r="M145" s="357" t="s">
        <v>24</v>
      </c>
      <c r="N145" s="357" t="s">
        <v>25</v>
      </c>
      <c r="O145" s="357" t="s">
        <v>26</v>
      </c>
      <c r="P145" s="357" t="s">
        <v>27</v>
      </c>
      <c r="Q145" s="357" t="s">
        <v>28</v>
      </c>
      <c r="R145" s="357" t="s">
        <v>29</v>
      </c>
      <c r="S145" s="357" t="s">
        <v>30</v>
      </c>
      <c r="T145" s="357" t="s">
        <v>31</v>
      </c>
      <c r="U145" s="357" t="s">
        <v>32</v>
      </c>
      <c r="V145" s="357" t="s">
        <v>33</v>
      </c>
      <c r="W145" s="357" t="s">
        <v>34</v>
      </c>
      <c r="X145" s="357" t="s">
        <v>35</v>
      </c>
      <c r="Y145" s="357" t="s">
        <v>36</v>
      </c>
      <c r="Z145" s="357" t="s">
        <v>37</v>
      </c>
      <c r="AA145" s="357" t="s">
        <v>38</v>
      </c>
      <c r="AB145" s="357" t="s">
        <v>39</v>
      </c>
      <c r="AC145" s="357" t="s">
        <v>40</v>
      </c>
      <c r="AD145" s="357" t="s">
        <v>41</v>
      </c>
      <c r="AE145" s="357" t="s">
        <v>42</v>
      </c>
      <c r="AF145" s="357" t="s">
        <v>43</v>
      </c>
      <c r="AG145" s="357" t="s">
        <v>44</v>
      </c>
      <c r="AH145" s="357" t="s">
        <v>45</v>
      </c>
      <c r="AI145" s="357" t="s">
        <v>46</v>
      </c>
      <c r="AJ145" s="357" t="s">
        <v>47</v>
      </c>
      <c r="AK145" s="357" t="s">
        <v>48</v>
      </c>
      <c r="AL145" s="357" t="s">
        <v>49</v>
      </c>
      <c r="AM145" s="357" t="s">
        <v>50</v>
      </c>
      <c r="AN145" s="357" t="s">
        <v>51</v>
      </c>
      <c r="AO145" s="357" t="s">
        <v>52</v>
      </c>
      <c r="AP145" s="357" t="s">
        <v>53</v>
      </c>
      <c r="AQ145" s="357" t="s">
        <v>54</v>
      </c>
      <c r="AR145" s="357" t="s">
        <v>55</v>
      </c>
      <c r="AS145" s="357" t="s">
        <v>56</v>
      </c>
      <c r="AT145" s="357" t="s">
        <v>57</v>
      </c>
      <c r="AU145" s="357" t="s">
        <v>58</v>
      </c>
      <c r="AV145" s="357" t="s">
        <v>59</v>
      </c>
      <c r="AW145" s="357" t="s">
        <v>60</v>
      </c>
      <c r="AX145" s="357" t="s">
        <v>61</v>
      </c>
      <c r="AY145" s="357" t="s">
        <v>62</v>
      </c>
      <c r="AZ145" s="357" t="s">
        <v>63</v>
      </c>
      <c r="BA145" s="357" t="s">
        <v>64</v>
      </c>
      <c r="BB145" s="357" t="s">
        <v>65</v>
      </c>
      <c r="BC145" s="23"/>
    </row>
    <row r="146" spans="1:55" ht="15.75" x14ac:dyDescent="0.25">
      <c r="A146" s="578" t="s">
        <v>18</v>
      </c>
      <c r="B146" s="634" t="s">
        <v>84</v>
      </c>
      <c r="C146" s="90">
        <f>SUM(D146:F146)</f>
        <v>12</v>
      </c>
      <c r="D146" s="90">
        <v>6</v>
      </c>
      <c r="E146" s="336"/>
      <c r="F146" s="336">
        <v>6</v>
      </c>
      <c r="G146" s="90"/>
      <c r="H146" s="336"/>
      <c r="I146" s="614"/>
      <c r="J146" s="614"/>
      <c r="K146" s="111"/>
      <c r="L146" s="111"/>
      <c r="M146" s="111"/>
      <c r="N146" s="92"/>
      <c r="O146" s="111"/>
      <c r="P146" s="92"/>
      <c r="Q146" s="92"/>
      <c r="R146" s="614"/>
      <c r="S146" s="93"/>
      <c r="T146" s="93"/>
      <c r="U146" s="93"/>
      <c r="V146" s="95"/>
      <c r="W146" s="103"/>
      <c r="X146" s="103"/>
      <c r="Y146" s="94"/>
      <c r="Z146" s="93"/>
      <c r="AA146" s="93"/>
      <c r="AB146" s="93"/>
      <c r="AC146" s="93"/>
      <c r="AD146" s="95"/>
      <c r="AE146" s="103"/>
      <c r="AF146" s="93"/>
      <c r="AG146" s="93"/>
      <c r="AH146" s="93"/>
      <c r="AI146" s="95"/>
      <c r="AJ146" s="95"/>
      <c r="AK146" s="93"/>
      <c r="AL146" s="95"/>
      <c r="AM146" s="328"/>
      <c r="AN146" s="359"/>
      <c r="AO146" s="23"/>
      <c r="AP146" s="665">
        <v>6</v>
      </c>
      <c r="AQ146" s="670"/>
      <c r="AR146" s="666"/>
      <c r="AS146" s="614" t="s">
        <v>81</v>
      </c>
      <c r="AT146" s="328"/>
      <c r="AU146" s="23"/>
      <c r="AV146" s="529"/>
      <c r="AW146" s="367"/>
      <c r="AX146" s="367"/>
      <c r="AY146" s="359"/>
      <c r="AZ146" s="33"/>
      <c r="BA146" s="24"/>
      <c r="BB146" s="24"/>
      <c r="BC146" s="23"/>
    </row>
    <row r="147" spans="1:55" ht="15.75" x14ac:dyDescent="0.25">
      <c r="A147" s="579"/>
      <c r="B147" s="635"/>
      <c r="C147" s="96">
        <v>4</v>
      </c>
      <c r="D147" s="97">
        <v>4</v>
      </c>
      <c r="E147" s="335"/>
      <c r="F147" s="335"/>
      <c r="G147" s="97"/>
      <c r="H147" s="335"/>
      <c r="I147" s="615"/>
      <c r="J147" s="615"/>
      <c r="K147" s="112"/>
      <c r="L147" s="112"/>
      <c r="M147" s="112"/>
      <c r="N147" s="99"/>
      <c r="O147" s="112"/>
      <c r="P147" s="99"/>
      <c r="Q147" s="99"/>
      <c r="R147" s="615"/>
      <c r="S147" s="100"/>
      <c r="T147" s="100"/>
      <c r="U147" s="100"/>
      <c r="V147" s="102"/>
      <c r="W147" s="107"/>
      <c r="X147" s="107"/>
      <c r="Y147" s="101"/>
      <c r="Z147" s="100"/>
      <c r="AA147" s="100"/>
      <c r="AB147" s="100"/>
      <c r="AC147" s="100"/>
      <c r="AD147" s="102"/>
      <c r="AE147" s="107"/>
      <c r="AF147" s="100"/>
      <c r="AG147" s="100"/>
      <c r="AH147" s="100"/>
      <c r="AI147" s="102"/>
      <c r="AJ147" s="102"/>
      <c r="AK147" s="100"/>
      <c r="AL147" s="102"/>
      <c r="AM147" s="329"/>
      <c r="AN147" s="29"/>
      <c r="AO147" s="23"/>
      <c r="AP147" s="663">
        <v>4</v>
      </c>
      <c r="AQ147" s="669"/>
      <c r="AR147" s="664"/>
      <c r="AS147" s="615"/>
      <c r="AT147" s="329"/>
      <c r="AU147" s="23"/>
      <c r="AV147" s="531"/>
      <c r="AW147" s="332"/>
      <c r="AX147" s="341"/>
      <c r="AY147" s="29"/>
      <c r="AZ147" s="30"/>
      <c r="BA147" s="28"/>
      <c r="BB147" s="28"/>
      <c r="BC147" s="23"/>
    </row>
    <row r="148" spans="1:55" ht="15.75" x14ac:dyDescent="0.25">
      <c r="A148" s="578" t="s">
        <v>19</v>
      </c>
      <c r="B148" s="634" t="s">
        <v>86</v>
      </c>
      <c r="C148" s="90">
        <v>8</v>
      </c>
      <c r="D148" s="90">
        <v>8</v>
      </c>
      <c r="E148" s="336"/>
      <c r="F148" s="336">
        <v>8</v>
      </c>
      <c r="G148" s="90"/>
      <c r="H148" s="336"/>
      <c r="I148" s="111"/>
      <c r="J148" s="111"/>
      <c r="K148" s="111"/>
      <c r="L148" s="111"/>
      <c r="M148" s="111"/>
      <c r="N148" s="92"/>
      <c r="O148" s="111"/>
      <c r="P148" s="92"/>
      <c r="Q148" s="92"/>
      <c r="R148" s="614"/>
      <c r="S148" s="111"/>
      <c r="T148" s="111"/>
      <c r="U148" s="111"/>
      <c r="V148" s="92"/>
      <c r="W148" s="90"/>
      <c r="X148" s="90"/>
      <c r="Y148" s="90"/>
      <c r="Z148" s="111"/>
      <c r="AA148" s="111"/>
      <c r="AB148" s="111"/>
      <c r="AC148" s="111"/>
      <c r="AD148" s="92"/>
      <c r="AE148" s="125"/>
      <c r="AF148" s="323"/>
      <c r="AG148" s="323"/>
      <c r="AH148" s="323"/>
      <c r="AI148" s="322"/>
      <c r="AJ148" s="322"/>
      <c r="AK148" s="323"/>
      <c r="AL148" s="322"/>
      <c r="AM148" s="328"/>
      <c r="AN148" s="359"/>
      <c r="AO148" s="33"/>
      <c r="AP148" s="665">
        <v>8</v>
      </c>
      <c r="AQ148" s="670"/>
      <c r="AR148" s="666"/>
      <c r="AS148" s="614"/>
      <c r="AT148" s="328"/>
      <c r="AU148" s="33"/>
      <c r="AV148" s="530"/>
      <c r="AW148" s="367"/>
      <c r="AX148" s="367"/>
      <c r="AY148" s="359"/>
      <c r="AZ148" s="33"/>
      <c r="BA148" s="24"/>
      <c r="BB148" s="24"/>
      <c r="BC148" s="23"/>
    </row>
    <row r="149" spans="1:55" ht="15.75" x14ac:dyDescent="0.25">
      <c r="A149" s="579"/>
      <c r="B149" s="635"/>
      <c r="C149" s="96">
        <v>2</v>
      </c>
      <c r="D149" s="97">
        <v>2</v>
      </c>
      <c r="E149" s="335"/>
      <c r="F149" s="335"/>
      <c r="G149" s="97"/>
      <c r="H149" s="335"/>
      <c r="I149" s="112"/>
      <c r="J149" s="112"/>
      <c r="K149" s="112"/>
      <c r="L149" s="112"/>
      <c r="M149" s="112"/>
      <c r="N149" s="99"/>
      <c r="O149" s="112"/>
      <c r="P149" s="99"/>
      <c r="Q149" s="99"/>
      <c r="R149" s="615"/>
      <c r="S149" s="112"/>
      <c r="T149" s="112"/>
      <c r="U149" s="112"/>
      <c r="V149" s="99"/>
      <c r="W149" s="97"/>
      <c r="X149" s="97"/>
      <c r="Y149" s="97"/>
      <c r="Z149" s="112"/>
      <c r="AA149" s="112"/>
      <c r="AB149" s="112"/>
      <c r="AC149" s="112"/>
      <c r="AD149" s="99"/>
      <c r="AE149" s="115"/>
      <c r="AF149" s="112"/>
      <c r="AG149" s="112"/>
      <c r="AH149" s="112"/>
      <c r="AI149" s="99"/>
      <c r="AJ149" s="99"/>
      <c r="AK149" s="112"/>
      <c r="AL149" s="99"/>
      <c r="AM149" s="329"/>
      <c r="AN149" s="29"/>
      <c r="AO149" s="30"/>
      <c r="AP149" s="663">
        <v>2</v>
      </c>
      <c r="AQ149" s="669"/>
      <c r="AR149" s="664"/>
      <c r="AS149" s="615"/>
      <c r="AT149" s="329"/>
      <c r="AU149" s="30"/>
      <c r="AV149" s="531"/>
      <c r="AW149" s="341"/>
      <c r="AX149" s="341"/>
      <c r="AY149" s="29"/>
      <c r="AZ149" s="30"/>
      <c r="BA149" s="28"/>
      <c r="BB149" s="28"/>
      <c r="BC149" s="23"/>
    </row>
    <row r="150" spans="1:55" ht="15.75" x14ac:dyDescent="0.25">
      <c r="A150" s="358"/>
      <c r="B150" s="634" t="s">
        <v>89</v>
      </c>
      <c r="C150" s="90"/>
      <c r="D150" s="123"/>
      <c r="E150" s="123"/>
      <c r="F150" s="90">
        <v>12</v>
      </c>
      <c r="G150" s="123"/>
      <c r="H150" s="126"/>
      <c r="I150" s="111"/>
      <c r="J150" s="92"/>
      <c r="K150" s="111"/>
      <c r="L150" s="111"/>
      <c r="M150" s="111"/>
      <c r="N150" s="92"/>
      <c r="O150" s="111"/>
      <c r="P150" s="92"/>
      <c r="Q150" s="92"/>
      <c r="R150" s="614"/>
      <c r="S150" s="111"/>
      <c r="T150" s="111"/>
      <c r="U150" s="111"/>
      <c r="V150" s="92"/>
      <c r="W150" s="123"/>
      <c r="X150" s="123"/>
      <c r="Y150" s="123"/>
      <c r="Z150" s="111"/>
      <c r="AA150" s="111"/>
      <c r="AB150" s="111"/>
      <c r="AC150" s="111"/>
      <c r="AD150" s="92"/>
      <c r="AE150" s="111"/>
      <c r="AF150" s="111"/>
      <c r="AG150" s="111"/>
      <c r="AH150" s="111"/>
      <c r="AI150" s="92"/>
      <c r="AJ150" s="92"/>
      <c r="AK150" s="111"/>
      <c r="AL150" s="92"/>
      <c r="AM150" s="366"/>
      <c r="AN150" s="43"/>
      <c r="AO150" s="44"/>
      <c r="AP150" s="673"/>
      <c r="AQ150" s="674"/>
      <c r="AR150" s="675"/>
      <c r="AS150" s="614"/>
      <c r="AT150" s="366"/>
      <c r="AU150" s="44"/>
      <c r="AV150" s="530"/>
      <c r="AW150" s="367"/>
      <c r="AX150" s="367"/>
      <c r="AY150" s="43"/>
      <c r="AZ150" s="44"/>
      <c r="BA150" s="45"/>
      <c r="BB150" s="45"/>
      <c r="BC150" s="23"/>
    </row>
    <row r="151" spans="1:55" ht="15.75" x14ac:dyDescent="0.25">
      <c r="A151" s="358" t="s">
        <v>20</v>
      </c>
      <c r="B151" s="635"/>
      <c r="C151" s="97">
        <v>26</v>
      </c>
      <c r="D151" s="97">
        <v>26</v>
      </c>
      <c r="E151" s="97"/>
      <c r="F151" s="97"/>
      <c r="G151" s="97"/>
      <c r="H151" s="335"/>
      <c r="I151" s="112"/>
      <c r="J151" s="99"/>
      <c r="K151" s="112"/>
      <c r="L151" s="112"/>
      <c r="M151" s="112"/>
      <c r="N151" s="99"/>
      <c r="O151" s="112"/>
      <c r="P151" s="99"/>
      <c r="Q151" s="99"/>
      <c r="R151" s="615"/>
      <c r="S151" s="112"/>
      <c r="T151" s="112"/>
      <c r="U151" s="112"/>
      <c r="V151" s="99"/>
      <c r="W151" s="97"/>
      <c r="X151" s="97"/>
      <c r="Y151" s="97"/>
      <c r="Z151" s="112"/>
      <c r="AA151" s="112"/>
      <c r="AB151" s="112"/>
      <c r="AC151" s="112"/>
      <c r="AD151" s="99"/>
      <c r="AE151" s="112"/>
      <c r="AF151" s="112"/>
      <c r="AG151" s="112"/>
      <c r="AH151" s="112"/>
      <c r="AI151" s="99"/>
      <c r="AJ151" s="99"/>
      <c r="AK151" s="112"/>
      <c r="AL151" s="99"/>
      <c r="AM151" s="366"/>
      <c r="AN151" s="43"/>
      <c r="AO151" s="44"/>
      <c r="AP151" s="663">
        <v>26</v>
      </c>
      <c r="AQ151" s="669"/>
      <c r="AR151" s="664"/>
      <c r="AS151" s="615"/>
      <c r="AT151" s="366"/>
      <c r="AU151" s="44"/>
      <c r="AV151" s="531"/>
      <c r="AW151" s="341"/>
      <c r="AX151" s="329"/>
      <c r="AY151" s="43"/>
      <c r="AZ151" s="44"/>
      <c r="BA151" s="45"/>
      <c r="BB151" s="45"/>
      <c r="BC151" s="23"/>
    </row>
    <row r="152" spans="1:55" ht="15.75" x14ac:dyDescent="0.25">
      <c r="A152" s="578" t="s">
        <v>21</v>
      </c>
      <c r="B152" s="634" t="s">
        <v>91</v>
      </c>
      <c r="C152" s="90">
        <f>SUM(D152:F152)</f>
        <v>8</v>
      </c>
      <c r="D152" s="90">
        <v>8</v>
      </c>
      <c r="E152" s="336"/>
      <c r="F152" s="336"/>
      <c r="G152" s="90"/>
      <c r="H152" s="336"/>
      <c r="I152" s="111"/>
      <c r="J152" s="92"/>
      <c r="K152" s="111"/>
      <c r="L152" s="111"/>
      <c r="M152" s="111"/>
      <c r="N152" s="92"/>
      <c r="O152" s="111"/>
      <c r="P152" s="92"/>
      <c r="Q152" s="92"/>
      <c r="R152" s="614"/>
      <c r="S152" s="111"/>
      <c r="T152" s="111"/>
      <c r="U152" s="111"/>
      <c r="V152" s="92"/>
      <c r="W152" s="90"/>
      <c r="X152" s="90"/>
      <c r="Y152" s="90"/>
      <c r="Z152" s="111"/>
      <c r="AA152" s="111"/>
      <c r="AB152" s="111"/>
      <c r="AC152" s="111"/>
      <c r="AD152" s="92"/>
      <c r="AE152" s="111"/>
      <c r="AF152" s="111"/>
      <c r="AG152" s="111"/>
      <c r="AH152" s="111"/>
      <c r="AI152" s="92"/>
      <c r="AJ152" s="92"/>
      <c r="AK152" s="111"/>
      <c r="AL152" s="92"/>
      <c r="AM152" s="328"/>
      <c r="AN152" s="359"/>
      <c r="AO152" s="33"/>
      <c r="AP152" s="665">
        <v>8</v>
      </c>
      <c r="AQ152" s="670"/>
      <c r="AR152" s="666"/>
      <c r="AS152" s="614"/>
      <c r="AT152" s="328"/>
      <c r="AU152" s="33"/>
      <c r="AV152" s="530"/>
      <c r="AW152" s="367"/>
      <c r="AX152" s="367"/>
      <c r="AY152" s="359"/>
      <c r="AZ152" s="33"/>
      <c r="BA152" s="24"/>
      <c r="BB152" s="24"/>
      <c r="BC152" s="23"/>
    </row>
    <row r="153" spans="1:55" ht="15.75" x14ac:dyDescent="0.25">
      <c r="A153" s="579"/>
      <c r="B153" s="635"/>
      <c r="C153" s="96">
        <f>SUM(D153:F153)</f>
        <v>8</v>
      </c>
      <c r="D153" s="97">
        <v>8</v>
      </c>
      <c r="E153" s="335"/>
      <c r="F153" s="335"/>
      <c r="G153" s="97"/>
      <c r="H153" s="335"/>
      <c r="I153" s="112"/>
      <c r="J153" s="99"/>
      <c r="K153" s="112"/>
      <c r="L153" s="112"/>
      <c r="M153" s="112"/>
      <c r="N153" s="99"/>
      <c r="O153" s="112"/>
      <c r="P153" s="99"/>
      <c r="Q153" s="99"/>
      <c r="R153" s="615"/>
      <c r="S153" s="112"/>
      <c r="T153" s="112"/>
      <c r="U153" s="112"/>
      <c r="V153" s="99"/>
      <c r="W153" s="97"/>
      <c r="X153" s="97"/>
      <c r="Y153" s="97"/>
      <c r="Z153" s="112"/>
      <c r="AA153" s="112"/>
      <c r="AB153" s="112"/>
      <c r="AC153" s="112"/>
      <c r="AD153" s="99"/>
      <c r="AE153" s="112"/>
      <c r="AF153" s="112"/>
      <c r="AG153" s="112"/>
      <c r="AH153" s="112"/>
      <c r="AI153" s="99"/>
      <c r="AJ153" s="99"/>
      <c r="AK153" s="112"/>
      <c r="AL153" s="99"/>
      <c r="AM153" s="329"/>
      <c r="AN153" s="29"/>
      <c r="AO153" s="30"/>
      <c r="AP153" s="663">
        <v>8</v>
      </c>
      <c r="AQ153" s="669"/>
      <c r="AR153" s="664"/>
      <c r="AS153" s="615"/>
      <c r="AT153" s="329"/>
      <c r="AU153" s="30"/>
      <c r="AV153" s="531"/>
      <c r="AW153" s="332"/>
      <c r="AX153" s="341"/>
      <c r="AY153" s="29"/>
      <c r="AZ153" s="30"/>
      <c r="BA153" s="28"/>
      <c r="BB153" s="28"/>
      <c r="BC153" s="23"/>
    </row>
    <row r="154" spans="1:55" ht="15.75" x14ac:dyDescent="0.25">
      <c r="A154" s="578" t="s">
        <v>22</v>
      </c>
      <c r="B154" s="634" t="s">
        <v>92</v>
      </c>
      <c r="C154" s="90">
        <f>SUM(D154:F154)</f>
        <v>8</v>
      </c>
      <c r="D154" s="90">
        <v>8</v>
      </c>
      <c r="E154" s="336"/>
      <c r="F154" s="336"/>
      <c r="G154" s="90"/>
      <c r="H154" s="336"/>
      <c r="I154" s="111"/>
      <c r="J154" s="92"/>
      <c r="K154" s="111"/>
      <c r="L154" s="111"/>
      <c r="M154" s="111"/>
      <c r="N154" s="92"/>
      <c r="O154" s="111"/>
      <c r="P154" s="92"/>
      <c r="Q154" s="92"/>
      <c r="R154" s="614"/>
      <c r="S154" s="90"/>
      <c r="T154" s="90"/>
      <c r="U154" s="90"/>
      <c r="V154" s="90"/>
      <c r="W154" s="90"/>
      <c r="X154" s="90"/>
      <c r="Y154" s="90"/>
      <c r="Z154" s="111"/>
      <c r="AA154" s="111"/>
      <c r="AB154" s="111"/>
      <c r="AC154" s="111"/>
      <c r="AD154" s="92"/>
      <c r="AE154" s="111"/>
      <c r="AF154" s="111"/>
      <c r="AG154" s="111"/>
      <c r="AH154" s="111"/>
      <c r="AI154" s="92"/>
      <c r="AJ154" s="92"/>
      <c r="AK154" s="111"/>
      <c r="AL154" s="92"/>
      <c r="AM154" s="328"/>
      <c r="AN154" s="359"/>
      <c r="AO154" s="33"/>
      <c r="AP154" s="665">
        <v>8</v>
      </c>
      <c r="AQ154" s="670"/>
      <c r="AR154" s="666"/>
      <c r="AS154" s="614"/>
      <c r="AT154" s="328"/>
      <c r="AU154" s="33"/>
      <c r="AV154" s="530"/>
      <c r="AW154" s="367"/>
      <c r="AX154" s="367"/>
      <c r="AY154" s="359"/>
      <c r="AZ154" s="23"/>
      <c r="BA154" s="24"/>
      <c r="BB154" s="24"/>
      <c r="BC154" s="23"/>
    </row>
    <row r="155" spans="1:55" ht="15.75" x14ac:dyDescent="0.25">
      <c r="A155" s="579"/>
      <c r="B155" s="635"/>
      <c r="C155" s="97">
        <f>SUM(D155:F155)</f>
        <v>8</v>
      </c>
      <c r="D155" s="97">
        <v>8</v>
      </c>
      <c r="E155" s="335"/>
      <c r="F155" s="335"/>
      <c r="G155" s="97"/>
      <c r="H155" s="335"/>
      <c r="I155" s="112"/>
      <c r="J155" s="99"/>
      <c r="K155" s="112"/>
      <c r="L155" s="112"/>
      <c r="M155" s="112"/>
      <c r="N155" s="99"/>
      <c r="O155" s="112"/>
      <c r="P155" s="99"/>
      <c r="Q155" s="99"/>
      <c r="R155" s="615"/>
      <c r="S155" s="97"/>
      <c r="T155" s="97"/>
      <c r="U155" s="97"/>
      <c r="V155" s="97"/>
      <c r="W155" s="97"/>
      <c r="X155" s="97"/>
      <c r="Y155" s="97"/>
      <c r="Z155" s="112"/>
      <c r="AA155" s="112"/>
      <c r="AB155" s="112"/>
      <c r="AC155" s="112"/>
      <c r="AD155" s="99"/>
      <c r="AE155" s="112"/>
      <c r="AF155" s="112"/>
      <c r="AG155" s="112"/>
      <c r="AH155" s="112"/>
      <c r="AI155" s="99"/>
      <c r="AJ155" s="99"/>
      <c r="AK155" s="112"/>
      <c r="AL155" s="99"/>
      <c r="AM155" s="329"/>
      <c r="AN155" s="29"/>
      <c r="AO155" s="30"/>
      <c r="AP155" s="663">
        <v>8</v>
      </c>
      <c r="AQ155" s="669"/>
      <c r="AR155" s="664"/>
      <c r="AS155" s="615"/>
      <c r="AT155" s="329"/>
      <c r="AU155" s="30"/>
      <c r="AV155" s="531"/>
      <c r="AW155" s="341"/>
      <c r="AX155" s="341"/>
      <c r="AY155" s="29"/>
      <c r="AZ155" s="49"/>
      <c r="BA155" s="28"/>
      <c r="BB155" s="28"/>
      <c r="BC155" s="23"/>
    </row>
    <row r="156" spans="1:55" ht="15.75" x14ac:dyDescent="0.25">
      <c r="A156" s="578" t="s">
        <v>23</v>
      </c>
      <c r="B156" s="636" t="s">
        <v>94</v>
      </c>
      <c r="C156" s="90">
        <f>SUM(D156:F156)</f>
        <v>30</v>
      </c>
      <c r="D156" s="90">
        <v>14</v>
      </c>
      <c r="E156" s="90"/>
      <c r="F156" s="90">
        <v>16</v>
      </c>
      <c r="G156" s="123"/>
      <c r="H156" s="126"/>
      <c r="I156" s="111"/>
      <c r="J156" s="92"/>
      <c r="K156" s="111"/>
      <c r="L156" s="111"/>
      <c r="M156" s="111"/>
      <c r="N156" s="92"/>
      <c r="O156" s="111"/>
      <c r="P156" s="92"/>
      <c r="Q156" s="92"/>
      <c r="R156" s="614"/>
      <c r="S156" s="123"/>
      <c r="T156" s="123"/>
      <c r="U156" s="123"/>
      <c r="V156" s="123"/>
      <c r="W156" s="123"/>
      <c r="X156" s="123"/>
      <c r="Y156" s="123"/>
      <c r="Z156" s="111"/>
      <c r="AA156" s="111"/>
      <c r="AB156" s="111"/>
      <c r="AC156" s="111"/>
      <c r="AD156" s="92"/>
      <c r="AE156" s="614"/>
      <c r="AF156" s="111"/>
      <c r="AG156" s="111"/>
      <c r="AH156" s="111"/>
      <c r="AI156" s="92"/>
      <c r="AJ156" s="92"/>
      <c r="AK156" s="111"/>
      <c r="AL156" s="92"/>
      <c r="AM156" s="366"/>
      <c r="AN156" s="43"/>
      <c r="AO156" s="44"/>
      <c r="AP156" s="665">
        <v>14</v>
      </c>
      <c r="AQ156" s="670"/>
      <c r="AR156" s="666"/>
      <c r="AS156" s="614"/>
      <c r="AT156" s="366"/>
      <c r="AU156" s="44"/>
      <c r="AV156" s="530"/>
      <c r="AW156" s="367"/>
      <c r="AX156" s="367"/>
      <c r="AY156" s="43"/>
      <c r="AZ156" s="23"/>
      <c r="BA156" s="45"/>
      <c r="BB156" s="45"/>
      <c r="BC156" s="23"/>
    </row>
    <row r="157" spans="1:55" ht="15.75" x14ac:dyDescent="0.25">
      <c r="A157" s="579"/>
      <c r="B157" s="637"/>
      <c r="C157" s="97">
        <v>10</v>
      </c>
      <c r="D157" s="97">
        <v>10</v>
      </c>
      <c r="E157" s="97"/>
      <c r="F157" s="97"/>
      <c r="G157" s="97"/>
      <c r="H157" s="335"/>
      <c r="I157" s="112"/>
      <c r="J157" s="99"/>
      <c r="K157" s="112"/>
      <c r="L157" s="112"/>
      <c r="M157" s="112"/>
      <c r="N157" s="99"/>
      <c r="O157" s="112"/>
      <c r="P157" s="99"/>
      <c r="Q157" s="99"/>
      <c r="R157" s="615"/>
      <c r="S157" s="97"/>
      <c r="T157" s="97"/>
      <c r="U157" s="97"/>
      <c r="V157" s="97"/>
      <c r="W157" s="97"/>
      <c r="X157" s="97"/>
      <c r="Y157" s="97"/>
      <c r="Z157" s="112"/>
      <c r="AA157" s="112"/>
      <c r="AB157" s="112"/>
      <c r="AC157" s="112"/>
      <c r="AD157" s="99"/>
      <c r="AE157" s="615"/>
      <c r="AF157" s="112"/>
      <c r="AG157" s="112"/>
      <c r="AH157" s="112"/>
      <c r="AI157" s="99"/>
      <c r="AJ157" s="99"/>
      <c r="AK157" s="112"/>
      <c r="AL157" s="99"/>
      <c r="AM157" s="329"/>
      <c r="AN157" s="29"/>
      <c r="AO157" s="30"/>
      <c r="AP157" s="663">
        <v>10</v>
      </c>
      <c r="AQ157" s="669"/>
      <c r="AR157" s="664"/>
      <c r="AS157" s="615"/>
      <c r="AT157" s="329"/>
      <c r="AU157" s="30"/>
      <c r="AV157" s="531"/>
      <c r="AW157" s="341"/>
      <c r="AX157" s="341"/>
      <c r="AY157" s="29"/>
      <c r="AZ157" s="50"/>
      <c r="BA157" s="28"/>
      <c r="BB157" s="28"/>
      <c r="BC157" s="23"/>
    </row>
    <row r="158" spans="1:55" ht="15.75" x14ac:dyDescent="0.25">
      <c r="A158" s="638" t="s">
        <v>24</v>
      </c>
      <c r="B158" s="634" t="s">
        <v>95</v>
      </c>
      <c r="C158" s="90">
        <f>SUM(D158:F158)</f>
        <v>18</v>
      </c>
      <c r="D158" s="90">
        <v>10</v>
      </c>
      <c r="E158" s="336"/>
      <c r="F158" s="336">
        <v>8</v>
      </c>
      <c r="G158" s="123"/>
      <c r="H158" s="126"/>
      <c r="I158" s="111"/>
      <c r="J158" s="92"/>
      <c r="K158" s="111"/>
      <c r="L158" s="111"/>
      <c r="M158" s="111"/>
      <c r="N158" s="92"/>
      <c r="O158" s="111"/>
      <c r="P158" s="92"/>
      <c r="Q158" s="92"/>
      <c r="R158" s="614"/>
      <c r="S158" s="123"/>
      <c r="T158" s="123"/>
      <c r="U158" s="123"/>
      <c r="V158" s="123"/>
      <c r="W158" s="123"/>
      <c r="X158" s="123"/>
      <c r="Y158" s="123"/>
      <c r="Z158" s="111"/>
      <c r="AA158" s="111"/>
      <c r="AB158" s="111"/>
      <c r="AC158" s="111"/>
      <c r="AD158" s="92"/>
      <c r="AE158" s="111"/>
      <c r="AF158" s="111"/>
      <c r="AG158" s="111"/>
      <c r="AH158" s="111"/>
      <c r="AI158" s="92"/>
      <c r="AJ158" s="92"/>
      <c r="AK158" s="111"/>
      <c r="AL158" s="92"/>
      <c r="AM158" s="366"/>
      <c r="AN158" s="43"/>
      <c r="AO158" s="44"/>
      <c r="AP158" s="665">
        <v>10</v>
      </c>
      <c r="AQ158" s="670"/>
      <c r="AR158" s="666"/>
      <c r="AS158" s="614"/>
      <c r="AT158" s="366"/>
      <c r="AU158" s="44"/>
      <c r="AV158" s="530"/>
      <c r="AW158" s="367"/>
      <c r="AX158" s="367"/>
      <c r="AY158" s="43"/>
      <c r="AZ158" s="23"/>
      <c r="BA158" s="45"/>
      <c r="BB158" s="45"/>
      <c r="BC158" s="23"/>
    </row>
    <row r="159" spans="1:55" ht="15.75" x14ac:dyDescent="0.25">
      <c r="A159" s="579"/>
      <c r="B159" s="635"/>
      <c r="C159" s="97">
        <v>4</v>
      </c>
      <c r="D159" s="97">
        <v>4</v>
      </c>
      <c r="E159" s="335"/>
      <c r="F159" s="335"/>
      <c r="G159" s="97"/>
      <c r="H159" s="335"/>
      <c r="I159" s="112"/>
      <c r="J159" s="99"/>
      <c r="K159" s="112"/>
      <c r="L159" s="112"/>
      <c r="M159" s="112"/>
      <c r="N159" s="99"/>
      <c r="O159" s="112"/>
      <c r="P159" s="99"/>
      <c r="Q159" s="99"/>
      <c r="R159" s="615"/>
      <c r="S159" s="97"/>
      <c r="T159" s="97"/>
      <c r="U159" s="97"/>
      <c r="V159" s="97"/>
      <c r="W159" s="97"/>
      <c r="X159" s="97"/>
      <c r="Y159" s="97"/>
      <c r="Z159" s="112"/>
      <c r="AA159" s="112"/>
      <c r="AB159" s="112"/>
      <c r="AC159" s="112"/>
      <c r="AD159" s="99"/>
      <c r="AE159" s="112"/>
      <c r="AF159" s="112"/>
      <c r="AG159" s="112"/>
      <c r="AH159" s="112"/>
      <c r="AI159" s="99"/>
      <c r="AJ159" s="99"/>
      <c r="AK159" s="112"/>
      <c r="AL159" s="99"/>
      <c r="AM159" s="329"/>
      <c r="AN159" s="29"/>
      <c r="AO159" s="30"/>
      <c r="AP159" s="663">
        <v>4</v>
      </c>
      <c r="AQ159" s="669"/>
      <c r="AR159" s="664"/>
      <c r="AS159" s="615"/>
      <c r="AT159" s="329"/>
      <c r="AU159" s="30"/>
      <c r="AV159" s="531"/>
      <c r="AW159" s="341"/>
      <c r="AX159" s="329"/>
      <c r="AY159" s="29"/>
      <c r="AZ159" s="50"/>
      <c r="BA159" s="28"/>
      <c r="BB159" s="28"/>
      <c r="BC159" s="23"/>
    </row>
    <row r="160" spans="1:55" ht="15.75" x14ac:dyDescent="0.25">
      <c r="A160" s="578" t="s">
        <v>25</v>
      </c>
      <c r="B160" s="627" t="s">
        <v>96</v>
      </c>
      <c r="C160" s="359">
        <f>SUM(D160:F160)</f>
        <v>40</v>
      </c>
      <c r="D160" s="359">
        <v>10</v>
      </c>
      <c r="E160" s="333"/>
      <c r="F160" s="333">
        <v>30</v>
      </c>
      <c r="G160" s="51"/>
      <c r="H160" s="80"/>
      <c r="I160" s="24"/>
      <c r="J160" s="38"/>
      <c r="K160" s="24"/>
      <c r="L160" s="24"/>
      <c r="M160" s="24"/>
      <c r="N160" s="38"/>
      <c r="O160" s="24"/>
      <c r="P160" s="38"/>
      <c r="Q160" s="38"/>
      <c r="R160" s="612"/>
      <c r="S160" s="51"/>
      <c r="T160" s="51"/>
      <c r="U160" s="51"/>
      <c r="V160" s="51"/>
      <c r="W160" s="51"/>
      <c r="X160" s="51"/>
      <c r="Y160" s="51"/>
      <c r="Z160" s="24"/>
      <c r="AA160" s="24"/>
      <c r="AB160" s="24"/>
      <c r="AC160" s="24"/>
      <c r="AD160" s="38"/>
      <c r="AE160" s="612"/>
      <c r="AF160" s="24"/>
      <c r="AG160" s="24"/>
      <c r="AH160" s="24"/>
      <c r="AI160" s="38"/>
      <c r="AJ160" s="38"/>
      <c r="AK160" s="24"/>
      <c r="AL160" s="38"/>
      <c r="AM160" s="328"/>
      <c r="AN160" s="51"/>
      <c r="AO160" s="33"/>
      <c r="AP160" s="580">
        <v>10</v>
      </c>
      <c r="AQ160" s="581"/>
      <c r="AR160" s="582"/>
      <c r="AS160" s="612"/>
      <c r="AT160" s="328"/>
      <c r="AU160" s="33"/>
      <c r="AV160" s="530"/>
      <c r="AW160" s="342"/>
      <c r="AX160" s="342"/>
      <c r="AY160" s="51"/>
      <c r="AZ160" s="56"/>
      <c r="BA160" s="24"/>
      <c r="BB160" s="24"/>
      <c r="BC160" s="23"/>
    </row>
    <row r="161" spans="1:55" ht="15.75" x14ac:dyDescent="0.25">
      <c r="A161" s="579"/>
      <c r="B161" s="628"/>
      <c r="C161" s="29">
        <f>SUM(D161:F161)</f>
        <v>14</v>
      </c>
      <c r="D161" s="29">
        <v>14</v>
      </c>
      <c r="E161" s="332"/>
      <c r="F161" s="332"/>
      <c r="G161" s="29"/>
      <c r="H161" s="332"/>
      <c r="I161" s="28"/>
      <c r="J161" s="40"/>
      <c r="K161" s="28"/>
      <c r="L161" s="28"/>
      <c r="M161" s="28"/>
      <c r="N161" s="40"/>
      <c r="O161" s="28"/>
      <c r="P161" s="40"/>
      <c r="Q161" s="40"/>
      <c r="R161" s="613"/>
      <c r="S161" s="29"/>
      <c r="T161" s="29"/>
      <c r="U161" s="29"/>
      <c r="V161" s="29"/>
      <c r="W161" s="29"/>
      <c r="X161" s="29"/>
      <c r="Y161" s="29"/>
      <c r="Z161" s="28"/>
      <c r="AA161" s="28"/>
      <c r="AB161" s="28"/>
      <c r="AC161" s="28"/>
      <c r="AD161" s="40"/>
      <c r="AE161" s="613"/>
      <c r="AF161" s="28"/>
      <c r="AG161" s="28"/>
      <c r="AH161" s="28"/>
      <c r="AI161" s="40"/>
      <c r="AJ161" s="40"/>
      <c r="AK161" s="28"/>
      <c r="AL161" s="40"/>
      <c r="AM161" s="329"/>
      <c r="AN161" s="29"/>
      <c r="AO161" s="30"/>
      <c r="AP161" s="583">
        <v>14</v>
      </c>
      <c r="AQ161" s="584"/>
      <c r="AR161" s="688"/>
      <c r="AS161" s="613"/>
      <c r="AT161" s="329"/>
      <c r="AU161" s="30"/>
      <c r="AV161" s="531"/>
      <c r="AW161" s="341"/>
      <c r="AX161" s="341"/>
      <c r="AY161" s="29"/>
      <c r="AZ161" s="50"/>
      <c r="BA161" s="28"/>
      <c r="BB161" s="28"/>
      <c r="BC161" s="23"/>
    </row>
    <row r="162" spans="1:55" ht="15.75" x14ac:dyDescent="0.25">
      <c r="A162" s="578" t="s">
        <v>26</v>
      </c>
      <c r="B162" s="627" t="s">
        <v>97</v>
      </c>
      <c r="C162" s="58">
        <v>12</v>
      </c>
      <c r="D162" s="58">
        <v>12</v>
      </c>
      <c r="E162" s="368"/>
      <c r="F162" s="368">
        <v>12</v>
      </c>
      <c r="G162" s="43"/>
      <c r="H162" s="312"/>
      <c r="I162" s="24"/>
      <c r="J162" s="24"/>
      <c r="K162" s="24"/>
      <c r="L162" s="24"/>
      <c r="M162" s="24"/>
      <c r="N162" s="38"/>
      <c r="O162" s="111"/>
      <c r="P162" s="92"/>
      <c r="Q162" s="92"/>
      <c r="R162" s="614"/>
      <c r="S162" s="43"/>
      <c r="T162" s="43"/>
      <c r="U162" s="43"/>
      <c r="V162" s="43"/>
      <c r="W162" s="43"/>
      <c r="X162" s="43"/>
      <c r="Y162" s="43"/>
      <c r="Z162" s="24"/>
      <c r="AA162" s="24"/>
      <c r="AB162" s="24"/>
      <c r="AC162" s="24"/>
      <c r="AD162" s="38"/>
      <c r="AE162" s="24"/>
      <c r="AF162" s="24"/>
      <c r="AG162" s="24"/>
      <c r="AH162" s="24"/>
      <c r="AI162" s="38"/>
      <c r="AJ162" s="38"/>
      <c r="AK162" s="24"/>
      <c r="AL162" s="38"/>
      <c r="AM162" s="366"/>
      <c r="AN162" s="43"/>
      <c r="AO162" s="44"/>
      <c r="AP162" s="665">
        <v>12</v>
      </c>
      <c r="AQ162" s="670"/>
      <c r="AR162" s="666"/>
      <c r="AS162" s="614"/>
      <c r="AT162" s="366"/>
      <c r="AU162" s="44"/>
      <c r="AV162" s="530"/>
      <c r="AW162" s="367"/>
      <c r="AX162" s="367"/>
      <c r="AY162" s="43"/>
      <c r="AZ162" s="23"/>
      <c r="BA162" s="45"/>
      <c r="BB162" s="45"/>
      <c r="BC162" s="23"/>
    </row>
    <row r="163" spans="1:55" ht="15.75" x14ac:dyDescent="0.25">
      <c r="A163" s="579"/>
      <c r="B163" s="628"/>
      <c r="C163" s="29">
        <v>6</v>
      </c>
      <c r="D163" s="29">
        <v>6</v>
      </c>
      <c r="E163" s="332"/>
      <c r="F163" s="332"/>
      <c r="G163" s="29"/>
      <c r="H163" s="332"/>
      <c r="I163" s="28"/>
      <c r="J163" s="28"/>
      <c r="K163" s="28"/>
      <c r="L163" s="28"/>
      <c r="M163" s="28"/>
      <c r="N163" s="40"/>
      <c r="O163" s="112"/>
      <c r="P163" s="99"/>
      <c r="Q163" s="99"/>
      <c r="R163" s="615"/>
      <c r="S163" s="29"/>
      <c r="T163" s="29"/>
      <c r="U163" s="29"/>
      <c r="V163" s="29"/>
      <c r="W163" s="29"/>
      <c r="X163" s="29"/>
      <c r="Y163" s="29"/>
      <c r="Z163" s="28"/>
      <c r="AA163" s="28"/>
      <c r="AB163" s="28"/>
      <c r="AC163" s="28"/>
      <c r="AD163" s="40"/>
      <c r="AE163" s="28"/>
      <c r="AF163" s="28"/>
      <c r="AG163" s="28"/>
      <c r="AH163" s="28"/>
      <c r="AI163" s="40"/>
      <c r="AJ163" s="40"/>
      <c r="AK163" s="28"/>
      <c r="AL163" s="40"/>
      <c r="AM163" s="329"/>
      <c r="AN163" s="29"/>
      <c r="AO163" s="30"/>
      <c r="AP163" s="663">
        <v>6</v>
      </c>
      <c r="AQ163" s="669"/>
      <c r="AR163" s="664"/>
      <c r="AS163" s="615"/>
      <c r="AT163" s="329"/>
      <c r="AU163" s="30"/>
      <c r="AV163" s="531"/>
      <c r="AW163" s="341"/>
      <c r="AX163" s="329"/>
      <c r="AY163" s="29"/>
      <c r="AZ163" s="50"/>
      <c r="BA163" s="28"/>
      <c r="BB163" s="28"/>
      <c r="BC163" s="23"/>
    </row>
    <row r="164" spans="1:55" ht="15" customHeight="1" x14ac:dyDescent="0.25">
      <c r="A164" s="578"/>
      <c r="B164" s="616" t="s">
        <v>99</v>
      </c>
      <c r="C164" s="359">
        <f>SUM(C146,C148,C152,C154,C156,C158,C160,C162)</f>
        <v>136</v>
      </c>
      <c r="D164" s="359">
        <f>SUM(D146,D148,D152,D154,D156,D158,D160,D162)</f>
        <v>76</v>
      </c>
      <c r="E164" s="333"/>
      <c r="F164" s="610">
        <f>SUM(F146:F163)</f>
        <v>92</v>
      </c>
      <c r="G164" s="359"/>
      <c r="H164" s="333"/>
      <c r="I164" s="24"/>
      <c r="J164" s="24"/>
      <c r="K164" s="24"/>
      <c r="L164" s="24"/>
      <c r="M164" s="24"/>
      <c r="N164" s="38"/>
      <c r="O164" s="24"/>
      <c r="P164" s="38"/>
      <c r="Q164" s="38"/>
      <c r="R164" s="359"/>
      <c r="S164" s="359"/>
      <c r="T164" s="359"/>
      <c r="U164" s="359"/>
      <c r="V164" s="359"/>
      <c r="W164" s="359"/>
      <c r="X164" s="359"/>
      <c r="Y164" s="359"/>
      <c r="Z164" s="24"/>
      <c r="AA164" s="24"/>
      <c r="AB164" s="24"/>
      <c r="AC164" s="24"/>
      <c r="AD164" s="38"/>
      <c r="AE164" s="359"/>
      <c r="AF164" s="24"/>
      <c r="AG164" s="24"/>
      <c r="AH164" s="24"/>
      <c r="AI164" s="38"/>
      <c r="AJ164" s="38"/>
      <c r="AK164" s="24"/>
      <c r="AL164" s="38"/>
      <c r="AM164" s="359"/>
      <c r="AN164" s="612"/>
      <c r="AO164" s="624"/>
      <c r="AP164" s="580">
        <f>SUM(AP146,AP148,AP152,AP154,AP156,AP158,AP160,AP162)</f>
        <v>76</v>
      </c>
      <c r="AQ164" s="581"/>
      <c r="AR164" s="582"/>
      <c r="AS164" s="38"/>
      <c r="AT164" s="359"/>
      <c r="AU164" s="602"/>
      <c r="AV164" s="580" t="s">
        <v>101</v>
      </c>
      <c r="AW164" s="581"/>
      <c r="AX164" s="581"/>
      <c r="AY164" s="581"/>
      <c r="AZ164" s="581"/>
      <c r="BA164" s="581"/>
      <c r="BB164" s="582"/>
      <c r="BC164" s="23"/>
    </row>
    <row r="165" spans="1:55" ht="15" customHeight="1" x14ac:dyDescent="0.25">
      <c r="A165" s="579"/>
      <c r="B165" s="617"/>
      <c r="C165" s="43">
        <f>SUM(C147,C149,C151,C153,C155,C157,C159,C161,C163)</f>
        <v>82</v>
      </c>
      <c r="D165" s="29">
        <f>SUM(D147,D149,D151,D153,D155,D157,D159,D161,D163)</f>
        <v>82</v>
      </c>
      <c r="E165" s="332"/>
      <c r="F165" s="611"/>
      <c r="G165" s="29"/>
      <c r="H165" s="332"/>
      <c r="I165" s="28"/>
      <c r="J165" s="28"/>
      <c r="K165" s="28"/>
      <c r="L165" s="28"/>
      <c r="M165" s="28"/>
      <c r="N165" s="40"/>
      <c r="O165" s="28"/>
      <c r="P165" s="40"/>
      <c r="Q165" s="40"/>
      <c r="R165" s="29"/>
      <c r="S165" s="29"/>
      <c r="T165" s="29"/>
      <c r="U165" s="29"/>
      <c r="V165" s="29"/>
      <c r="W165" s="29"/>
      <c r="X165" s="29"/>
      <c r="Y165" s="29"/>
      <c r="Z165" s="28"/>
      <c r="AA165" s="28"/>
      <c r="AB165" s="28"/>
      <c r="AC165" s="28"/>
      <c r="AD165" s="40"/>
      <c r="AE165" s="29"/>
      <c r="AF165" s="28"/>
      <c r="AG165" s="28"/>
      <c r="AH165" s="28"/>
      <c r="AI165" s="40"/>
      <c r="AJ165" s="40"/>
      <c r="AK165" s="28"/>
      <c r="AL165" s="40"/>
      <c r="AM165" s="29"/>
      <c r="AN165" s="613"/>
      <c r="AO165" s="625"/>
      <c r="AP165" s="583">
        <f>SUM(AP147,AP149,AP151,AP153,AP155,AP157,AP159,AP161,AP163)</f>
        <v>82</v>
      </c>
      <c r="AQ165" s="584"/>
      <c r="AR165" s="688"/>
      <c r="AS165" s="40"/>
      <c r="AT165" s="29"/>
      <c r="AU165" s="603"/>
      <c r="AV165" s="588" t="s">
        <v>102</v>
      </c>
      <c r="AW165" s="589"/>
      <c r="AX165" s="589"/>
      <c r="AY165" s="589"/>
      <c r="AZ165" s="589"/>
      <c r="BA165" s="589"/>
      <c r="BB165" s="590"/>
      <c r="BC165" s="23"/>
    </row>
    <row r="166" spans="1:55" ht="15" customHeight="1" x14ac:dyDescent="0.25">
      <c r="A166" s="578"/>
      <c r="B166" s="616"/>
      <c r="C166" s="359"/>
      <c r="D166" s="333"/>
      <c r="E166" s="333"/>
      <c r="F166" s="333"/>
      <c r="G166" s="359"/>
      <c r="H166" s="333"/>
      <c r="I166" s="24"/>
      <c r="J166" s="38"/>
      <c r="K166" s="24"/>
      <c r="L166" s="38"/>
      <c r="M166" s="38"/>
      <c r="N166" s="38"/>
      <c r="O166" s="24"/>
      <c r="P166" s="38"/>
      <c r="Q166" s="24"/>
      <c r="R166" s="38"/>
      <c r="S166" s="359"/>
      <c r="T166" s="359"/>
      <c r="U166" s="359"/>
      <c r="V166" s="359"/>
      <c r="W166" s="359"/>
      <c r="X166" s="359"/>
      <c r="Y166" s="359"/>
      <c r="Z166" s="24"/>
      <c r="AA166" s="24"/>
      <c r="AB166" s="24"/>
      <c r="AC166" s="24"/>
      <c r="AD166" s="24"/>
      <c r="AE166" s="38"/>
      <c r="AF166" s="24"/>
      <c r="AG166" s="38"/>
      <c r="AH166" s="38"/>
      <c r="AI166" s="38"/>
      <c r="AJ166" s="38"/>
      <c r="AK166" s="38"/>
      <c r="AL166" s="38"/>
      <c r="AM166" s="38"/>
      <c r="AN166" s="38"/>
      <c r="AO166" s="612"/>
      <c r="AP166" s="606" t="s">
        <v>184</v>
      </c>
      <c r="AQ166" s="607"/>
      <c r="AR166" s="607"/>
      <c r="AS166" s="607"/>
      <c r="AT166" s="24"/>
      <c r="AU166" s="604"/>
      <c r="AV166" s="580" t="s">
        <v>141</v>
      </c>
      <c r="AW166" s="581"/>
      <c r="AX166" s="581"/>
      <c r="AY166" s="581"/>
      <c r="AZ166" s="581"/>
      <c r="BA166" s="581"/>
      <c r="BB166" s="582"/>
      <c r="BC166" s="23"/>
    </row>
    <row r="167" spans="1:55" ht="15" customHeight="1" x14ac:dyDescent="0.25">
      <c r="A167" s="579"/>
      <c r="B167" s="617"/>
      <c r="C167" s="29"/>
      <c r="D167" s="332"/>
      <c r="E167" s="332"/>
      <c r="F167" s="332"/>
      <c r="G167" s="63"/>
      <c r="H167" s="127"/>
      <c r="I167" s="28"/>
      <c r="J167" s="40"/>
      <c r="K167" s="28"/>
      <c r="L167" s="40"/>
      <c r="M167" s="40"/>
      <c r="N167" s="40"/>
      <c r="O167" s="28"/>
      <c r="P167" s="40"/>
      <c r="Q167" s="28"/>
      <c r="R167" s="40"/>
      <c r="S167" s="29"/>
      <c r="T167" s="29"/>
      <c r="U167" s="29"/>
      <c r="V167" s="63"/>
      <c r="W167" s="29"/>
      <c r="X167" s="29"/>
      <c r="Y167" s="63"/>
      <c r="Z167" s="28"/>
      <c r="AA167" s="28"/>
      <c r="AB167" s="28"/>
      <c r="AC167" s="28"/>
      <c r="AD167" s="28"/>
      <c r="AE167" s="40"/>
      <c r="AF167" s="28"/>
      <c r="AG167" s="40"/>
      <c r="AH167" s="40"/>
      <c r="AI167" s="40"/>
      <c r="AJ167" s="40"/>
      <c r="AK167" s="40"/>
      <c r="AL167" s="40"/>
      <c r="AM167" s="40"/>
      <c r="AN167" s="40"/>
      <c r="AO167" s="613"/>
      <c r="AP167" s="608"/>
      <c r="AQ167" s="609"/>
      <c r="AR167" s="609"/>
      <c r="AS167" s="609"/>
      <c r="AT167" s="28"/>
      <c r="AU167" s="605"/>
      <c r="AV167" s="781" t="s">
        <v>142</v>
      </c>
      <c r="AW167" s="782"/>
      <c r="AX167" s="782"/>
      <c r="AY167" s="782"/>
      <c r="AZ167" s="782"/>
      <c r="BA167" s="782"/>
      <c r="BB167" s="783"/>
      <c r="BC167" s="23"/>
    </row>
    <row r="168" spans="1:55" s="491" customFormat="1" ht="20.100000000000001" customHeight="1" x14ac:dyDescent="0.25">
      <c r="A168" s="377"/>
      <c r="B168" s="377"/>
      <c r="C168" s="377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528"/>
      <c r="AR168" s="528"/>
      <c r="AS168" s="528"/>
      <c r="AT168" s="528"/>
      <c r="AU168" s="528"/>
      <c r="AV168" s="493"/>
      <c r="AW168" s="493"/>
      <c r="AX168" s="493"/>
      <c r="AY168" s="493"/>
      <c r="AZ168" s="493"/>
      <c r="BA168" s="493"/>
      <c r="BB168" s="493"/>
      <c r="BC168" s="23"/>
    </row>
    <row r="169" spans="1:55" ht="20.100000000000001" customHeight="1" x14ac:dyDescent="0.3">
      <c r="A169" s="355"/>
      <c r="B169" s="356"/>
      <c r="C169" s="73"/>
      <c r="D169" s="73"/>
      <c r="E169" s="73"/>
      <c r="F169" s="73"/>
      <c r="G169" s="73"/>
      <c r="H169" s="73"/>
      <c r="I169" s="73"/>
      <c r="J169" s="73"/>
      <c r="K169" s="73"/>
      <c r="L169" s="473"/>
      <c r="M169" s="473"/>
      <c r="N169" s="473"/>
      <c r="O169" s="473"/>
      <c r="P169" s="473"/>
      <c r="Q169" s="473"/>
      <c r="R169" s="473"/>
      <c r="S169" s="473"/>
      <c r="T169" s="473"/>
      <c r="U169" s="473"/>
      <c r="V169" s="473"/>
      <c r="W169" s="473"/>
      <c r="X169" s="473"/>
      <c r="Y169" s="473"/>
      <c r="Z169" s="473"/>
      <c r="AA169" s="473"/>
      <c r="AB169" s="473"/>
      <c r="AC169" s="473"/>
      <c r="AD169" s="473"/>
      <c r="AE169" s="473"/>
      <c r="AF169" s="473"/>
      <c r="AG169" s="473"/>
      <c r="AH169" s="473"/>
      <c r="AI169" s="473"/>
      <c r="AJ169" s="473"/>
      <c r="AK169" s="473"/>
      <c r="AL169" s="473"/>
      <c r="AM169" s="473"/>
      <c r="AN169" s="73"/>
      <c r="AO169" s="73"/>
      <c r="AP169" s="73"/>
      <c r="AQ169" s="74"/>
      <c r="AR169" s="74"/>
      <c r="AS169" s="74"/>
      <c r="AT169" s="74"/>
      <c r="AU169" s="73"/>
      <c r="AV169" s="73"/>
      <c r="AW169" s="75"/>
      <c r="AX169" s="75"/>
      <c r="AY169" s="75"/>
      <c r="AZ169" s="75"/>
      <c r="BA169" s="75"/>
      <c r="BB169" s="75"/>
      <c r="BC169" s="75"/>
    </row>
    <row r="170" spans="1:55" ht="20.100000000000001" customHeight="1" x14ac:dyDescent="0.3">
      <c r="A170" s="356"/>
      <c r="B170" s="626" t="s">
        <v>104</v>
      </c>
      <c r="C170" s="626"/>
      <c r="D170" s="626"/>
      <c r="E170" s="626"/>
      <c r="F170" s="626"/>
      <c r="G170" s="626"/>
      <c r="H170" s="626"/>
      <c r="I170" s="626"/>
      <c r="J170" s="626"/>
      <c r="K170" s="626"/>
      <c r="L170" s="585" t="s">
        <v>119</v>
      </c>
      <c r="M170" s="585"/>
      <c r="N170" s="585"/>
      <c r="O170" s="585"/>
      <c r="P170" s="585"/>
      <c r="Q170" s="585"/>
      <c r="R170" s="585"/>
      <c r="S170" s="585"/>
      <c r="T170" s="585"/>
      <c r="U170" s="585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  <c r="AF170" s="585" t="s">
        <v>171</v>
      </c>
      <c r="AG170" s="585"/>
      <c r="AH170" s="585"/>
      <c r="AI170" s="585"/>
      <c r="AJ170" s="585"/>
      <c r="AK170" s="585"/>
      <c r="AL170" s="585"/>
      <c r="AM170" s="585"/>
      <c r="AN170" s="585"/>
      <c r="AO170" s="585"/>
      <c r="AP170" s="585"/>
      <c r="AQ170" s="74"/>
      <c r="AR170" s="77"/>
      <c r="AS170" s="77"/>
      <c r="AT170" s="355"/>
      <c r="AU170" s="75"/>
      <c r="AV170" s="75"/>
      <c r="AW170" s="75"/>
      <c r="AX170" s="75"/>
      <c r="AY170" s="75"/>
      <c r="AZ170" s="75"/>
      <c r="BA170" s="75"/>
      <c r="BB170" s="75"/>
      <c r="BC170" s="75"/>
    </row>
    <row r="171" spans="1:55" ht="20.100000000000001" customHeight="1" x14ac:dyDescent="0.3">
      <c r="A171" s="356"/>
      <c r="B171" s="356"/>
      <c r="C171" s="356"/>
      <c r="D171" s="356"/>
      <c r="E171" s="356"/>
      <c r="F171" s="356"/>
      <c r="G171" s="356"/>
      <c r="H171" s="356"/>
      <c r="I171" s="356"/>
      <c r="J171" s="356"/>
      <c r="K171" s="356"/>
      <c r="L171" s="470"/>
      <c r="M171" s="470"/>
      <c r="N171" s="470"/>
      <c r="O171" s="470"/>
      <c r="P171" s="470"/>
      <c r="Q171" s="470"/>
      <c r="R171" s="470"/>
      <c r="S171" s="470"/>
      <c r="T171" s="470"/>
      <c r="U171" s="470"/>
      <c r="V171" s="470"/>
      <c r="W171" s="470"/>
      <c r="X171" s="470"/>
      <c r="Y171" s="470"/>
      <c r="Z171" s="470"/>
      <c r="AA171" s="470"/>
      <c r="AB171" s="470"/>
      <c r="AC171" s="470"/>
      <c r="AD171" s="470"/>
      <c r="AE171" s="470"/>
      <c r="AF171" s="470"/>
      <c r="AG171" s="470"/>
      <c r="AH171" s="470"/>
      <c r="AI171" s="470"/>
      <c r="AJ171" s="470"/>
      <c r="AK171" s="470"/>
      <c r="AL171" s="470"/>
      <c r="AM171" s="470"/>
      <c r="AN171" s="77"/>
      <c r="AO171" s="77"/>
      <c r="AP171" s="77"/>
      <c r="AQ171" s="77"/>
      <c r="AR171" s="356"/>
      <c r="AS171" s="356"/>
      <c r="AT171" s="355"/>
      <c r="AU171" s="75"/>
      <c r="AV171" s="75"/>
      <c r="AW171" s="75"/>
      <c r="AX171" s="75"/>
      <c r="AY171" s="75"/>
      <c r="AZ171" s="75"/>
      <c r="BA171" s="75"/>
      <c r="BB171" s="75"/>
      <c r="BC171" s="75"/>
    </row>
    <row r="172" spans="1:55" s="491" customFormat="1" ht="20.100000000000001" customHeight="1" x14ac:dyDescent="0.3">
      <c r="A172" s="488"/>
      <c r="B172" s="488"/>
      <c r="C172" s="488"/>
      <c r="D172" s="488"/>
      <c r="E172" s="488"/>
      <c r="F172" s="488"/>
      <c r="G172" s="488"/>
      <c r="H172" s="488"/>
      <c r="I172" s="488"/>
      <c r="J172" s="488"/>
      <c r="K172" s="488"/>
      <c r="L172" s="586" t="s">
        <v>120</v>
      </c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  <c r="Y172" s="487"/>
      <c r="Z172" s="487"/>
      <c r="AA172" s="487"/>
      <c r="AB172" s="487"/>
      <c r="AC172" s="487"/>
      <c r="AD172" s="487"/>
      <c r="AE172" s="487"/>
      <c r="AF172" s="585" t="s">
        <v>172</v>
      </c>
      <c r="AG172" s="585"/>
      <c r="AH172" s="585"/>
      <c r="AI172" s="585"/>
      <c r="AJ172" s="585"/>
      <c r="AK172" s="585"/>
      <c r="AL172" s="585"/>
      <c r="AM172" s="585"/>
      <c r="AN172" s="585"/>
      <c r="AO172" s="585"/>
      <c r="AP172" s="585"/>
      <c r="AQ172" s="77"/>
      <c r="AR172" s="488"/>
      <c r="AS172" s="488"/>
      <c r="AT172" s="490"/>
      <c r="AU172" s="75"/>
      <c r="AV172" s="75"/>
      <c r="AW172" s="75"/>
      <c r="AX172" s="75"/>
      <c r="AY172" s="75"/>
      <c r="AZ172" s="75"/>
      <c r="BA172" s="75"/>
      <c r="BB172" s="75"/>
      <c r="BC172" s="75"/>
    </row>
    <row r="173" spans="1:55" ht="20.100000000000001" customHeight="1" x14ac:dyDescent="0.3">
      <c r="A173" s="356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  <c r="Y173" s="79"/>
      <c r="Z173" s="79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9"/>
      <c r="AS173" s="79"/>
      <c r="AT173" s="355"/>
      <c r="AU173" s="75"/>
      <c r="AV173" s="75"/>
      <c r="AW173" s="75"/>
      <c r="AX173" s="75"/>
      <c r="AY173" s="75"/>
      <c r="AZ173" s="75"/>
      <c r="BA173" s="75"/>
      <c r="BB173" s="75"/>
      <c r="BC173" s="75"/>
    </row>
    <row r="174" spans="1:55" x14ac:dyDescent="0.25">
      <c r="A174" s="350"/>
      <c r="B174" s="350"/>
      <c r="C174" s="350"/>
      <c r="D174" s="350"/>
      <c r="E174" s="350"/>
      <c r="F174" s="350"/>
      <c r="G174" s="350"/>
      <c r="H174" s="350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0"/>
      <c r="W174" s="350"/>
      <c r="X174" s="350"/>
      <c r="Y174" s="350"/>
      <c r="Z174" s="350"/>
      <c r="AA174" s="350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  <c r="AM174" s="350"/>
      <c r="AN174" s="350"/>
      <c r="AO174" s="350"/>
      <c r="AP174" s="350"/>
      <c r="AQ174" s="350"/>
      <c r="AR174" s="350"/>
      <c r="AS174" s="350"/>
      <c r="AT174" s="350"/>
      <c r="AU174" s="350"/>
      <c r="AV174" s="350"/>
      <c r="AW174" s="350"/>
      <c r="AX174" s="350"/>
      <c r="AY174" s="350"/>
      <c r="AZ174" s="350"/>
      <c r="BA174" s="350"/>
      <c r="BB174" s="350"/>
      <c r="BC174" s="350"/>
    </row>
    <row r="175" spans="1:55" x14ac:dyDescent="0.25">
      <c r="A175" s="350"/>
      <c r="B175" s="350"/>
      <c r="C175" s="350"/>
      <c r="D175" s="350"/>
      <c r="E175" s="350"/>
      <c r="F175" s="350"/>
      <c r="G175" s="350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  <c r="X175" s="350"/>
      <c r="Y175" s="350"/>
      <c r="Z175" s="350"/>
      <c r="AA175" s="350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  <c r="AM175" s="350"/>
      <c r="AN175" s="350"/>
      <c r="AO175" s="350"/>
      <c r="AP175" s="350"/>
      <c r="AQ175" s="350"/>
      <c r="AR175" s="350"/>
      <c r="AS175" s="350"/>
      <c r="AT175" s="350"/>
      <c r="AU175" s="350"/>
      <c r="AV175" s="350"/>
      <c r="AW175" s="350"/>
      <c r="AX175" s="350"/>
      <c r="AY175" s="350"/>
      <c r="AZ175" s="350"/>
      <c r="BA175" s="350"/>
      <c r="BB175" s="350"/>
      <c r="BC175" s="350"/>
    </row>
    <row r="176" spans="1:55" x14ac:dyDescent="0.25">
      <c r="A176" s="350"/>
      <c r="B176" s="350"/>
      <c r="C176" s="350"/>
      <c r="D176" s="350"/>
      <c r="E176" s="350"/>
      <c r="F176" s="350"/>
      <c r="G176" s="350"/>
      <c r="H176" s="350"/>
      <c r="I176" s="350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  <c r="U176" s="350"/>
      <c r="V176" s="350"/>
      <c r="W176" s="350"/>
      <c r="X176" s="350"/>
      <c r="Y176" s="350"/>
      <c r="Z176" s="350"/>
      <c r="AA176" s="350"/>
      <c r="AB176" s="350"/>
      <c r="AC176" s="350"/>
      <c r="AD176" s="350"/>
      <c r="AE176" s="350"/>
      <c r="AF176" s="350"/>
      <c r="AG176" s="350"/>
      <c r="AH176" s="350"/>
      <c r="AI176" s="350"/>
      <c r="AJ176" s="350"/>
      <c r="AK176" s="350"/>
      <c r="AL176" s="350"/>
      <c r="AM176" s="350"/>
      <c r="AN176" s="350"/>
      <c r="AO176" s="350"/>
      <c r="AP176" s="350"/>
      <c r="AQ176" s="350"/>
      <c r="AR176" s="350"/>
      <c r="AS176" s="350"/>
      <c r="AT176" s="350"/>
      <c r="AU176" s="350"/>
      <c r="AV176" s="350"/>
      <c r="AW176" s="350"/>
      <c r="AX176" s="350"/>
      <c r="AY176" s="350"/>
      <c r="AZ176" s="350"/>
      <c r="BA176" s="350"/>
      <c r="BB176" s="350"/>
      <c r="BC176" s="350"/>
    </row>
    <row r="177" spans="1:55" x14ac:dyDescent="0.25">
      <c r="A177" s="350"/>
      <c r="B177" s="350"/>
      <c r="C177" s="350"/>
      <c r="D177" s="350"/>
      <c r="E177" s="350"/>
      <c r="F177" s="350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  <c r="U177" s="350"/>
      <c r="V177" s="350"/>
      <c r="W177" s="350"/>
      <c r="X177" s="350"/>
      <c r="Y177" s="350"/>
      <c r="Z177" s="350"/>
      <c r="AA177" s="350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  <c r="AM177" s="350"/>
      <c r="AN177" s="350"/>
      <c r="AO177" s="350"/>
      <c r="AP177" s="350"/>
      <c r="AQ177" s="350"/>
      <c r="AR177" s="350"/>
      <c r="AS177" s="350"/>
      <c r="AT177" s="350"/>
      <c r="AU177" s="350"/>
      <c r="AV177" s="350"/>
      <c r="AW177" s="350"/>
      <c r="AX177" s="350"/>
      <c r="AY177" s="350"/>
      <c r="AZ177" s="350"/>
      <c r="BA177" s="350"/>
      <c r="BB177" s="350"/>
      <c r="BC177" s="350"/>
    </row>
    <row r="178" spans="1:55" x14ac:dyDescent="0.25">
      <c r="A178" s="350"/>
      <c r="B178" s="350"/>
      <c r="C178" s="350"/>
      <c r="D178" s="350"/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  <c r="AM178" s="350"/>
      <c r="AN178" s="350"/>
      <c r="AO178" s="350"/>
      <c r="AP178" s="350"/>
      <c r="AQ178" s="350"/>
      <c r="AR178" s="350"/>
      <c r="AS178" s="350"/>
      <c r="AT178" s="350"/>
      <c r="AU178" s="350"/>
      <c r="AV178" s="350"/>
      <c r="AW178" s="350"/>
      <c r="AX178" s="350"/>
      <c r="AY178" s="350"/>
      <c r="AZ178" s="350"/>
      <c r="BA178" s="350"/>
      <c r="BB178" s="350"/>
      <c r="BC178" s="350"/>
    </row>
    <row r="179" spans="1:55" x14ac:dyDescent="0.25">
      <c r="A179" s="350"/>
      <c r="B179" s="350"/>
      <c r="C179" s="350"/>
      <c r="D179" s="350"/>
      <c r="E179" s="350"/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0"/>
      <c r="U179" s="350"/>
      <c r="V179" s="350"/>
      <c r="W179" s="350"/>
      <c r="X179" s="350"/>
      <c r="Y179" s="350"/>
      <c r="Z179" s="350"/>
      <c r="AA179" s="350"/>
      <c r="AB179" s="350"/>
      <c r="AC179" s="350"/>
      <c r="AD179" s="350"/>
      <c r="AE179" s="350"/>
      <c r="AF179" s="350"/>
      <c r="AG179" s="350"/>
      <c r="AH179" s="350"/>
      <c r="AI179" s="350"/>
      <c r="AJ179" s="350"/>
      <c r="AK179" s="350"/>
      <c r="AL179" s="350"/>
      <c r="AM179" s="350"/>
      <c r="AN179" s="350"/>
      <c r="AO179" s="350"/>
      <c r="AP179" s="350"/>
      <c r="AQ179" s="350"/>
      <c r="AR179" s="350"/>
      <c r="AS179" s="350"/>
      <c r="AT179" s="350"/>
      <c r="AU179" s="350"/>
      <c r="AV179" s="350"/>
      <c r="AW179" s="350"/>
      <c r="AX179" s="350"/>
      <c r="AY179" s="350"/>
      <c r="AZ179" s="350"/>
      <c r="BA179" s="350"/>
      <c r="BB179" s="350"/>
      <c r="BC179" s="350"/>
    </row>
    <row r="180" spans="1:55" x14ac:dyDescent="0.25">
      <c r="A180" s="350"/>
      <c r="B180" s="350"/>
      <c r="C180" s="350"/>
      <c r="D180" s="350"/>
      <c r="E180" s="350"/>
      <c r="F180" s="350"/>
      <c r="G180" s="350"/>
      <c r="H180" s="350"/>
      <c r="I180" s="350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  <c r="U180" s="350"/>
      <c r="V180" s="350"/>
      <c r="W180" s="350"/>
      <c r="X180" s="350"/>
      <c r="Y180" s="350"/>
      <c r="Z180" s="350"/>
      <c r="AA180" s="350"/>
      <c r="AB180" s="350"/>
      <c r="AC180" s="350"/>
      <c r="AD180" s="350"/>
      <c r="AE180" s="350"/>
      <c r="AF180" s="350"/>
      <c r="AG180" s="350"/>
      <c r="AH180" s="350"/>
      <c r="AI180" s="350"/>
      <c r="AJ180" s="350"/>
      <c r="AK180" s="350"/>
      <c r="AL180" s="350"/>
      <c r="AM180" s="350"/>
      <c r="AN180" s="350"/>
      <c r="AO180" s="350"/>
      <c r="AP180" s="350"/>
      <c r="AQ180" s="350"/>
      <c r="AR180" s="350"/>
      <c r="AS180" s="350"/>
      <c r="AT180" s="350"/>
      <c r="AU180" s="350"/>
      <c r="AV180" s="350"/>
      <c r="AW180" s="350"/>
      <c r="AX180" s="350"/>
      <c r="AY180" s="350"/>
      <c r="AZ180" s="350"/>
      <c r="BA180" s="350"/>
      <c r="BB180" s="350"/>
      <c r="BC180" s="350"/>
    </row>
    <row r="181" spans="1:55" x14ac:dyDescent="0.25">
      <c r="A181" s="350"/>
      <c r="B181" s="350"/>
      <c r="C181" s="350"/>
      <c r="D181" s="350"/>
      <c r="E181" s="350"/>
      <c r="F181" s="350"/>
      <c r="G181" s="350"/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  <c r="W181" s="350"/>
      <c r="X181" s="350"/>
      <c r="Y181" s="350"/>
      <c r="Z181" s="350"/>
      <c r="AA181" s="350"/>
      <c r="AB181" s="350"/>
      <c r="AC181" s="350"/>
      <c r="AD181" s="350"/>
      <c r="AE181" s="350"/>
      <c r="AF181" s="350"/>
      <c r="AG181" s="350"/>
      <c r="AH181" s="350"/>
      <c r="AI181" s="350"/>
      <c r="AJ181" s="350"/>
      <c r="AK181" s="350"/>
      <c r="AL181" s="350"/>
      <c r="AM181" s="350"/>
      <c r="AN181" s="350"/>
      <c r="AO181" s="350"/>
      <c r="AP181" s="350"/>
      <c r="AQ181" s="350"/>
      <c r="AR181" s="350"/>
      <c r="AS181" s="350"/>
      <c r="AT181" s="350"/>
      <c r="AU181" s="350"/>
      <c r="AV181" s="350"/>
      <c r="AW181" s="350"/>
      <c r="AX181" s="350"/>
      <c r="AY181" s="350"/>
      <c r="AZ181" s="350"/>
      <c r="BA181" s="350"/>
      <c r="BB181" s="350"/>
      <c r="BC181" s="350"/>
    </row>
    <row r="182" spans="1:55" x14ac:dyDescent="0.25">
      <c r="A182" s="350"/>
      <c r="B182" s="350"/>
      <c r="C182" s="350"/>
      <c r="D182" s="350"/>
      <c r="E182" s="350"/>
      <c r="F182" s="350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  <c r="W182" s="350"/>
      <c r="X182" s="350"/>
      <c r="Y182" s="350"/>
      <c r="Z182" s="350"/>
      <c r="AA182" s="350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  <c r="AM182" s="350"/>
      <c r="AN182" s="350"/>
      <c r="AO182" s="350"/>
      <c r="AP182" s="350"/>
      <c r="AQ182" s="350"/>
      <c r="AR182" s="350"/>
      <c r="AS182" s="350"/>
      <c r="AT182" s="350"/>
      <c r="AU182" s="350"/>
      <c r="AV182" s="350"/>
      <c r="AW182" s="350"/>
      <c r="AX182" s="350"/>
      <c r="AY182" s="350"/>
      <c r="AZ182" s="350"/>
      <c r="BA182" s="350"/>
      <c r="BB182" s="350"/>
      <c r="BC182" s="350"/>
    </row>
    <row r="183" spans="1:55" x14ac:dyDescent="0.25">
      <c r="A183" s="350"/>
      <c r="B183" s="350"/>
      <c r="C183" s="350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  <c r="U183" s="350"/>
      <c r="V183" s="350"/>
      <c r="W183" s="350"/>
      <c r="X183" s="350"/>
      <c r="Y183" s="350"/>
      <c r="Z183" s="350"/>
      <c r="AA183" s="350"/>
      <c r="AB183" s="350"/>
      <c r="AC183" s="350"/>
      <c r="AD183" s="350"/>
      <c r="AE183" s="350"/>
      <c r="AF183" s="350"/>
      <c r="AG183" s="350"/>
      <c r="AH183" s="350"/>
      <c r="AI183" s="350"/>
      <c r="AJ183" s="350"/>
      <c r="AK183" s="350"/>
      <c r="AL183" s="350"/>
      <c r="AM183" s="350"/>
      <c r="AN183" s="350"/>
      <c r="AO183" s="350"/>
      <c r="AP183" s="350"/>
      <c r="AQ183" s="350"/>
      <c r="AR183" s="350"/>
      <c r="AS183" s="350"/>
      <c r="AT183" s="350"/>
      <c r="AU183" s="350"/>
      <c r="AV183" s="350"/>
      <c r="AW183" s="350"/>
      <c r="AX183" s="350"/>
      <c r="AY183" s="350"/>
      <c r="AZ183" s="350"/>
      <c r="BA183" s="350"/>
      <c r="BB183" s="350"/>
      <c r="BC183" s="350"/>
    </row>
    <row r="184" spans="1:55" x14ac:dyDescent="0.25">
      <c r="A184" s="350"/>
      <c r="B184" s="350"/>
      <c r="C184" s="350"/>
      <c r="D184" s="350"/>
      <c r="E184" s="350"/>
      <c r="F184" s="350"/>
      <c r="G184" s="350"/>
      <c r="H184" s="350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  <c r="U184" s="350"/>
      <c r="V184" s="350"/>
      <c r="W184" s="350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  <c r="AM184" s="350"/>
      <c r="AN184" s="350"/>
      <c r="AO184" s="350"/>
      <c r="AP184" s="350"/>
      <c r="AQ184" s="350"/>
      <c r="AR184" s="350"/>
      <c r="AS184" s="350"/>
      <c r="AT184" s="350"/>
      <c r="AU184" s="350"/>
      <c r="AV184" s="350"/>
      <c r="AW184" s="350"/>
      <c r="AX184" s="350"/>
      <c r="AY184" s="350"/>
      <c r="AZ184" s="350"/>
      <c r="BA184" s="350"/>
      <c r="BB184" s="350"/>
      <c r="BC184" s="350"/>
    </row>
    <row r="185" spans="1:55" x14ac:dyDescent="0.25">
      <c r="A185" s="350"/>
      <c r="B185" s="350"/>
      <c r="C185" s="350"/>
      <c r="D185" s="350"/>
      <c r="E185" s="350"/>
      <c r="F185" s="350"/>
      <c r="G185" s="350"/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0"/>
      <c r="W185" s="350"/>
      <c r="X185" s="350"/>
      <c r="Y185" s="350"/>
      <c r="Z185" s="350"/>
      <c r="AA185" s="350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  <c r="AM185" s="350"/>
      <c r="AN185" s="350"/>
      <c r="AO185" s="350"/>
      <c r="AP185" s="350"/>
      <c r="AQ185" s="350"/>
      <c r="AR185" s="350"/>
      <c r="AS185" s="350"/>
      <c r="AT185" s="350"/>
      <c r="AU185" s="350"/>
      <c r="AV185" s="350"/>
      <c r="AW185" s="350"/>
      <c r="AX185" s="350"/>
      <c r="AY185" s="350"/>
      <c r="AZ185" s="350"/>
      <c r="BA185" s="350"/>
      <c r="BB185" s="350"/>
      <c r="BC185" s="350"/>
    </row>
    <row r="186" spans="1:55" x14ac:dyDescent="0.25">
      <c r="A186" s="350"/>
      <c r="B186" s="350"/>
      <c r="C186" s="350"/>
      <c r="D186" s="350"/>
      <c r="E186" s="350"/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  <c r="W186" s="350"/>
      <c r="X186" s="350"/>
      <c r="Y186" s="350"/>
      <c r="Z186" s="350"/>
      <c r="AA186" s="350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  <c r="AM186" s="350"/>
      <c r="AN186" s="350"/>
      <c r="AO186" s="350"/>
      <c r="AP186" s="350"/>
      <c r="AQ186" s="350"/>
      <c r="AR186" s="350"/>
      <c r="AS186" s="350"/>
      <c r="AT186" s="350"/>
      <c r="AU186" s="350"/>
      <c r="AV186" s="350"/>
      <c r="AW186" s="350"/>
      <c r="AX186" s="350"/>
      <c r="AY186" s="350"/>
      <c r="AZ186" s="350"/>
      <c r="BA186" s="350"/>
      <c r="BB186" s="350"/>
      <c r="BC186" s="350"/>
    </row>
    <row r="187" spans="1:55" x14ac:dyDescent="0.25">
      <c r="A187" s="350"/>
      <c r="B187" s="350"/>
      <c r="C187" s="350"/>
      <c r="D187" s="350"/>
      <c r="E187" s="350"/>
      <c r="F187" s="350"/>
      <c r="G187" s="350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  <c r="W187" s="350"/>
      <c r="X187" s="350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  <c r="AM187" s="350"/>
      <c r="AN187" s="350"/>
      <c r="AO187" s="350"/>
      <c r="AP187" s="350"/>
      <c r="AQ187" s="350"/>
      <c r="AR187" s="350"/>
      <c r="AS187" s="350"/>
      <c r="AT187" s="350"/>
      <c r="AU187" s="350"/>
      <c r="AV187" s="350"/>
      <c r="AW187" s="350"/>
      <c r="AX187" s="350"/>
      <c r="AY187" s="350"/>
      <c r="AZ187" s="350"/>
      <c r="BA187" s="350"/>
      <c r="BB187" s="350"/>
      <c r="BC187" s="350"/>
    </row>
    <row r="188" spans="1:55" x14ac:dyDescent="0.25">
      <c r="A188" s="350"/>
      <c r="B188" s="350"/>
      <c r="C188" s="350"/>
      <c r="D188" s="350"/>
      <c r="E188" s="350"/>
      <c r="F188" s="350"/>
      <c r="G188" s="350"/>
      <c r="H188" s="350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  <c r="U188" s="350"/>
      <c r="V188" s="350"/>
      <c r="W188" s="350"/>
      <c r="X188" s="350"/>
      <c r="Y188" s="350"/>
      <c r="Z188" s="350"/>
      <c r="AA188" s="350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350"/>
      <c r="AL188" s="350"/>
      <c r="AM188" s="350"/>
      <c r="AN188" s="350"/>
      <c r="AO188" s="350"/>
      <c r="AP188" s="350"/>
      <c r="AQ188" s="350"/>
      <c r="AR188" s="350"/>
      <c r="AS188" s="350"/>
      <c r="AT188" s="350"/>
      <c r="AU188" s="350"/>
      <c r="AV188" s="350"/>
      <c r="AW188" s="350"/>
      <c r="AX188" s="350"/>
      <c r="AY188" s="350"/>
      <c r="AZ188" s="350"/>
      <c r="BA188" s="350"/>
      <c r="BB188" s="350"/>
      <c r="BC188" s="350"/>
    </row>
    <row r="189" spans="1:55" x14ac:dyDescent="0.25">
      <c r="A189" s="350"/>
      <c r="B189" s="350"/>
      <c r="C189" s="350"/>
      <c r="D189" s="350"/>
      <c r="E189" s="350"/>
      <c r="F189" s="350"/>
      <c r="G189" s="350"/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0"/>
      <c r="V189" s="350"/>
      <c r="W189" s="350"/>
      <c r="X189" s="350"/>
      <c r="Y189" s="350"/>
      <c r="Z189" s="350"/>
      <c r="AA189" s="350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350"/>
      <c r="AL189" s="350"/>
      <c r="AM189" s="350"/>
      <c r="AN189" s="350"/>
      <c r="AO189" s="350"/>
      <c r="AP189" s="350"/>
      <c r="AQ189" s="350"/>
      <c r="AR189" s="350"/>
      <c r="AS189" s="350"/>
      <c r="AT189" s="350"/>
      <c r="AU189" s="350"/>
      <c r="AV189" s="350"/>
      <c r="AW189" s="350"/>
      <c r="AX189" s="350"/>
      <c r="AY189" s="350"/>
      <c r="AZ189" s="350"/>
      <c r="BA189" s="350"/>
      <c r="BB189" s="350"/>
      <c r="BC189" s="350"/>
    </row>
    <row r="190" spans="1:55" x14ac:dyDescent="0.25">
      <c r="A190" s="350"/>
      <c r="B190" s="350"/>
      <c r="C190" s="350"/>
      <c r="D190" s="350"/>
      <c r="E190" s="350"/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0"/>
      <c r="W190" s="350"/>
      <c r="X190" s="350"/>
      <c r="Y190" s="350"/>
      <c r="Z190" s="350"/>
      <c r="AA190" s="350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350"/>
      <c r="AL190" s="350"/>
      <c r="AM190" s="350"/>
      <c r="AN190" s="350"/>
      <c r="AO190" s="350"/>
      <c r="AP190" s="350"/>
      <c r="AQ190" s="350"/>
      <c r="AR190" s="350"/>
      <c r="AS190" s="350"/>
      <c r="AT190" s="350"/>
      <c r="AU190" s="350"/>
      <c r="AV190" s="350"/>
      <c r="AW190" s="350"/>
      <c r="AX190" s="350"/>
      <c r="AY190" s="350"/>
      <c r="AZ190" s="350"/>
      <c r="BA190" s="350"/>
      <c r="BB190" s="350"/>
      <c r="BC190" s="350"/>
    </row>
    <row r="191" spans="1:55" x14ac:dyDescent="0.25">
      <c r="A191" s="350"/>
      <c r="B191" s="350"/>
      <c r="C191" s="350"/>
      <c r="D191" s="350"/>
      <c r="E191" s="350"/>
      <c r="F191" s="350"/>
      <c r="G191" s="350"/>
      <c r="H191" s="350"/>
      <c r="I191" s="350"/>
      <c r="J191" s="350"/>
      <c r="K191" s="350"/>
      <c r="L191" s="350"/>
      <c r="M191" s="350"/>
      <c r="N191" s="350"/>
      <c r="O191" s="350"/>
      <c r="P191" s="350"/>
      <c r="Q191" s="350"/>
      <c r="R191" s="350"/>
      <c r="S191" s="350"/>
      <c r="T191" s="350"/>
      <c r="U191" s="350"/>
      <c r="V191" s="350"/>
      <c r="W191" s="350"/>
      <c r="X191" s="350"/>
      <c r="Y191" s="350"/>
      <c r="Z191" s="350"/>
      <c r="AA191" s="350"/>
      <c r="AB191" s="350"/>
      <c r="AC191" s="350"/>
      <c r="AD191" s="350"/>
      <c r="AE191" s="350"/>
      <c r="AF191" s="350"/>
      <c r="AG191" s="350"/>
      <c r="AH191" s="350"/>
      <c r="AI191" s="350"/>
      <c r="AJ191" s="350"/>
      <c r="AK191" s="350"/>
      <c r="AL191" s="350"/>
      <c r="AM191" s="350"/>
      <c r="AN191" s="350"/>
      <c r="AO191" s="350"/>
      <c r="AP191" s="350"/>
      <c r="AQ191" s="350"/>
      <c r="AR191" s="350"/>
      <c r="AS191" s="350"/>
      <c r="AT191" s="350"/>
      <c r="AU191" s="350"/>
      <c r="AV191" s="350"/>
      <c r="AW191" s="350"/>
      <c r="AX191" s="350"/>
      <c r="AY191" s="350"/>
      <c r="AZ191" s="350"/>
      <c r="BA191" s="350"/>
      <c r="BB191" s="350"/>
      <c r="BC191" s="350"/>
    </row>
    <row r="192" spans="1:55" x14ac:dyDescent="0.25">
      <c r="A192" s="350"/>
      <c r="B192" s="350"/>
      <c r="C192" s="350"/>
      <c r="D192" s="350"/>
      <c r="E192" s="350"/>
      <c r="F192" s="350"/>
      <c r="G192" s="350"/>
      <c r="H192" s="350"/>
      <c r="I192" s="350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  <c r="U192" s="350"/>
      <c r="V192" s="350"/>
      <c r="W192" s="350"/>
      <c r="X192" s="350"/>
      <c r="Y192" s="350"/>
      <c r="Z192" s="350"/>
      <c r="AA192" s="350"/>
      <c r="AB192" s="350"/>
      <c r="AC192" s="350"/>
      <c r="AD192" s="350"/>
      <c r="AE192" s="350"/>
      <c r="AF192" s="350"/>
      <c r="AG192" s="350"/>
      <c r="AH192" s="350"/>
      <c r="AI192" s="350"/>
      <c r="AJ192" s="350"/>
      <c r="AK192" s="350"/>
      <c r="AL192" s="350"/>
      <c r="AM192" s="350"/>
      <c r="AN192" s="350"/>
      <c r="AO192" s="350"/>
      <c r="AP192" s="350"/>
      <c r="AQ192" s="350"/>
      <c r="AR192" s="350"/>
      <c r="AS192" s="350"/>
      <c r="AT192" s="350"/>
      <c r="AU192" s="350"/>
      <c r="AV192" s="350"/>
      <c r="AW192" s="350"/>
      <c r="AX192" s="350"/>
      <c r="AY192" s="350"/>
      <c r="AZ192" s="350"/>
      <c r="BA192" s="350"/>
      <c r="BB192" s="350"/>
      <c r="BC192" s="350"/>
    </row>
    <row r="193" spans="1:55" x14ac:dyDescent="0.25">
      <c r="A193" s="350"/>
      <c r="B193" s="350"/>
      <c r="C193" s="350"/>
      <c r="D193" s="350"/>
      <c r="E193" s="350"/>
      <c r="F193" s="350"/>
      <c r="G193" s="350"/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  <c r="U193" s="350"/>
      <c r="V193" s="350"/>
      <c r="W193" s="350"/>
      <c r="X193" s="350"/>
      <c r="Y193" s="350"/>
      <c r="Z193" s="350"/>
      <c r="AA193" s="350"/>
      <c r="AB193" s="350"/>
      <c r="AC193" s="350"/>
      <c r="AD193" s="350"/>
      <c r="AE193" s="350"/>
      <c r="AF193" s="350"/>
      <c r="AG193" s="350"/>
      <c r="AH193" s="350"/>
      <c r="AI193" s="350"/>
      <c r="AJ193" s="350"/>
      <c r="AK193" s="350"/>
      <c r="AL193" s="350"/>
      <c r="AM193" s="350"/>
      <c r="AN193" s="350"/>
      <c r="AO193" s="350"/>
      <c r="AP193" s="350"/>
      <c r="AQ193" s="350"/>
      <c r="AR193" s="350"/>
      <c r="AS193" s="350"/>
      <c r="AT193" s="350"/>
      <c r="AU193" s="350"/>
      <c r="AV193" s="350"/>
      <c r="AW193" s="350"/>
      <c r="AX193" s="350"/>
      <c r="AY193" s="350"/>
      <c r="AZ193" s="350"/>
      <c r="BA193" s="350"/>
      <c r="BB193" s="350"/>
      <c r="BC193" s="350"/>
    </row>
    <row r="194" spans="1:55" x14ac:dyDescent="0.25">
      <c r="A194" s="350"/>
      <c r="B194" s="350"/>
      <c r="C194" s="350"/>
      <c r="D194" s="350"/>
      <c r="E194" s="350"/>
      <c r="F194" s="350"/>
      <c r="G194" s="350"/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  <c r="U194" s="350"/>
      <c r="V194" s="350"/>
      <c r="W194" s="350"/>
      <c r="X194" s="350"/>
      <c r="Y194" s="350"/>
      <c r="Z194" s="350"/>
      <c r="AA194" s="350"/>
      <c r="AB194" s="350"/>
      <c r="AC194" s="350"/>
      <c r="AD194" s="350"/>
      <c r="AE194" s="350"/>
      <c r="AF194" s="350"/>
      <c r="AG194" s="350"/>
      <c r="AH194" s="350"/>
      <c r="AI194" s="350"/>
      <c r="AJ194" s="350"/>
      <c r="AK194" s="350"/>
      <c r="AL194" s="350"/>
      <c r="AM194" s="350"/>
      <c r="AN194" s="350"/>
      <c r="AO194" s="350"/>
      <c r="AP194" s="350"/>
      <c r="AQ194" s="350"/>
      <c r="AR194" s="350"/>
      <c r="AS194" s="350"/>
      <c r="AT194" s="350"/>
      <c r="AU194" s="350"/>
      <c r="AV194" s="350"/>
      <c r="AW194" s="350"/>
      <c r="AX194" s="350"/>
      <c r="AY194" s="350"/>
      <c r="AZ194" s="350"/>
      <c r="BA194" s="350"/>
      <c r="BB194" s="350"/>
      <c r="BC194" s="350"/>
    </row>
    <row r="195" spans="1:55" x14ac:dyDescent="0.25">
      <c r="A195" s="350"/>
      <c r="B195" s="350"/>
      <c r="C195" s="350"/>
      <c r="D195" s="350"/>
      <c r="E195" s="350"/>
      <c r="F195" s="350"/>
      <c r="G195" s="350"/>
      <c r="H195" s="350"/>
      <c r="I195" s="350"/>
      <c r="J195" s="350"/>
      <c r="K195" s="350"/>
      <c r="L195" s="350"/>
      <c r="M195" s="350"/>
      <c r="N195" s="350"/>
      <c r="O195" s="350"/>
      <c r="P195" s="350"/>
      <c r="Q195" s="350"/>
      <c r="R195" s="350"/>
      <c r="S195" s="350"/>
      <c r="T195" s="350"/>
      <c r="U195" s="350"/>
      <c r="V195" s="350"/>
      <c r="W195" s="350"/>
      <c r="X195" s="350"/>
      <c r="Y195" s="350"/>
      <c r="Z195" s="350"/>
      <c r="AA195" s="350"/>
      <c r="AB195" s="350"/>
      <c r="AC195" s="350"/>
      <c r="AD195" s="350"/>
      <c r="AE195" s="350"/>
      <c r="AF195" s="350"/>
      <c r="AG195" s="350"/>
      <c r="AH195" s="350"/>
      <c r="AI195" s="350"/>
      <c r="AJ195" s="350"/>
      <c r="AK195" s="350"/>
      <c r="AL195" s="350"/>
      <c r="AM195" s="350"/>
      <c r="AN195" s="350"/>
      <c r="AO195" s="350"/>
      <c r="AP195" s="350"/>
      <c r="AQ195" s="350"/>
      <c r="AR195" s="350"/>
      <c r="AS195" s="350"/>
      <c r="AT195" s="350"/>
      <c r="AU195" s="350"/>
      <c r="AV195" s="350"/>
      <c r="AW195" s="350"/>
      <c r="AX195" s="350"/>
      <c r="AY195" s="350"/>
      <c r="AZ195" s="350"/>
      <c r="BA195" s="350"/>
      <c r="BB195" s="350"/>
      <c r="BC195" s="350"/>
    </row>
    <row r="196" spans="1:55" x14ac:dyDescent="0.25">
      <c r="A196" s="350"/>
      <c r="B196" s="350"/>
      <c r="C196" s="350"/>
      <c r="D196" s="350"/>
      <c r="E196" s="350"/>
      <c r="F196" s="350"/>
      <c r="G196" s="350"/>
      <c r="H196" s="350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  <c r="U196" s="350"/>
      <c r="V196" s="350"/>
      <c r="W196" s="350"/>
      <c r="X196" s="350"/>
      <c r="Y196" s="350"/>
      <c r="Z196" s="350"/>
      <c r="AA196" s="350"/>
      <c r="AB196" s="350"/>
      <c r="AC196" s="350"/>
      <c r="AD196" s="350"/>
      <c r="AE196" s="350"/>
      <c r="AF196" s="350"/>
      <c r="AG196" s="350"/>
      <c r="AH196" s="350"/>
      <c r="AI196" s="350"/>
      <c r="AJ196" s="350"/>
      <c r="AK196" s="350"/>
      <c r="AL196" s="350"/>
      <c r="AM196" s="350"/>
      <c r="AN196" s="350"/>
      <c r="AO196" s="350"/>
      <c r="AP196" s="350"/>
      <c r="AQ196" s="350"/>
      <c r="AR196" s="350"/>
      <c r="AS196" s="350"/>
      <c r="AT196" s="350"/>
      <c r="AU196" s="350"/>
      <c r="AV196" s="350"/>
      <c r="AW196" s="350"/>
      <c r="AX196" s="350"/>
      <c r="AY196" s="350"/>
      <c r="AZ196" s="350"/>
      <c r="BA196" s="350"/>
      <c r="BB196" s="350"/>
      <c r="BC196" s="350"/>
    </row>
    <row r="197" spans="1:55" x14ac:dyDescent="0.25">
      <c r="A197" s="350"/>
      <c r="B197" s="350"/>
      <c r="C197" s="350"/>
      <c r="D197" s="350"/>
      <c r="E197" s="350"/>
      <c r="F197" s="350"/>
      <c r="G197" s="350"/>
      <c r="H197" s="350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  <c r="U197" s="350"/>
      <c r="V197" s="350"/>
      <c r="W197" s="350"/>
      <c r="X197" s="350"/>
      <c r="Y197" s="350"/>
      <c r="Z197" s="350"/>
      <c r="AA197" s="350"/>
      <c r="AB197" s="350"/>
      <c r="AC197" s="350"/>
      <c r="AD197" s="350"/>
      <c r="AE197" s="350"/>
      <c r="AF197" s="350"/>
      <c r="AG197" s="350"/>
      <c r="AH197" s="350"/>
      <c r="AI197" s="350"/>
      <c r="AJ197" s="350"/>
      <c r="AK197" s="350"/>
      <c r="AL197" s="350"/>
      <c r="AM197" s="350"/>
      <c r="AN197" s="350"/>
      <c r="AO197" s="350"/>
      <c r="AP197" s="350"/>
      <c r="AQ197" s="350"/>
      <c r="AR197" s="350"/>
      <c r="AS197" s="350"/>
      <c r="AT197" s="350"/>
      <c r="AU197" s="350"/>
      <c r="AV197" s="350"/>
      <c r="AW197" s="350"/>
      <c r="AX197" s="350"/>
      <c r="AY197" s="350"/>
      <c r="AZ197" s="350"/>
      <c r="BA197" s="350"/>
      <c r="BB197" s="350"/>
      <c r="BC197" s="350"/>
    </row>
    <row r="198" spans="1:55" x14ac:dyDescent="0.25">
      <c r="A198" s="350"/>
      <c r="B198" s="350"/>
      <c r="C198" s="350"/>
      <c r="D198" s="350"/>
      <c r="E198" s="350"/>
      <c r="F198" s="350"/>
      <c r="G198" s="350"/>
      <c r="H198" s="350"/>
      <c r="I198" s="350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  <c r="U198" s="350"/>
      <c r="V198" s="350"/>
      <c r="W198" s="350"/>
      <c r="X198" s="350"/>
      <c r="Y198" s="350"/>
      <c r="Z198" s="350"/>
      <c r="AA198" s="350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  <c r="AM198" s="350"/>
      <c r="AN198" s="350"/>
      <c r="AO198" s="350"/>
      <c r="AP198" s="350"/>
      <c r="AQ198" s="350"/>
      <c r="AR198" s="350"/>
      <c r="AS198" s="350"/>
      <c r="AT198" s="350"/>
      <c r="AU198" s="350"/>
      <c r="AV198" s="350"/>
      <c r="AW198" s="350"/>
      <c r="AX198" s="350"/>
      <c r="AY198" s="350"/>
      <c r="AZ198" s="350"/>
      <c r="BA198" s="350"/>
      <c r="BB198" s="350"/>
      <c r="BC198" s="350"/>
    </row>
    <row r="199" spans="1:55" x14ac:dyDescent="0.25">
      <c r="A199" s="350"/>
      <c r="B199" s="350"/>
      <c r="C199" s="350"/>
      <c r="D199" s="350"/>
      <c r="E199" s="350"/>
      <c r="F199" s="350"/>
      <c r="G199" s="350"/>
      <c r="H199" s="350"/>
      <c r="I199" s="350"/>
      <c r="J199" s="350"/>
      <c r="K199" s="350"/>
      <c r="L199" s="350"/>
      <c r="M199" s="350"/>
      <c r="N199" s="350"/>
      <c r="O199" s="350"/>
      <c r="P199" s="350"/>
      <c r="Q199" s="350"/>
      <c r="R199" s="350"/>
      <c r="S199" s="350"/>
      <c r="T199" s="350"/>
      <c r="U199" s="350"/>
      <c r="V199" s="350"/>
      <c r="W199" s="350"/>
      <c r="X199" s="350"/>
      <c r="Y199" s="350"/>
      <c r="Z199" s="350"/>
      <c r="AA199" s="350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  <c r="AM199" s="350"/>
      <c r="AN199" s="350"/>
      <c r="AO199" s="350"/>
      <c r="AP199" s="350"/>
      <c r="AQ199" s="350"/>
      <c r="AR199" s="350"/>
      <c r="AS199" s="350"/>
      <c r="AT199" s="350"/>
      <c r="AU199" s="350"/>
      <c r="AV199" s="350"/>
      <c r="AW199" s="350"/>
      <c r="AX199" s="350"/>
      <c r="AY199" s="350"/>
      <c r="AZ199" s="350"/>
      <c r="BA199" s="350"/>
      <c r="BB199" s="350"/>
      <c r="BC199" s="350"/>
    </row>
    <row r="200" spans="1:55" x14ac:dyDescent="0.25">
      <c r="A200" s="350"/>
      <c r="B200" s="350"/>
      <c r="C200" s="350"/>
      <c r="D200" s="350"/>
      <c r="E200" s="350"/>
      <c r="F200" s="350"/>
      <c r="G200" s="350"/>
      <c r="H200" s="350"/>
      <c r="I200" s="350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  <c r="U200" s="350"/>
      <c r="V200" s="350"/>
      <c r="W200" s="350"/>
      <c r="X200" s="350"/>
      <c r="Y200" s="350"/>
      <c r="Z200" s="350"/>
      <c r="AA200" s="350"/>
      <c r="AB200" s="350"/>
      <c r="AC200" s="350"/>
      <c r="AD200" s="350"/>
      <c r="AE200" s="350"/>
      <c r="AF200" s="350"/>
      <c r="AG200" s="350"/>
      <c r="AH200" s="350"/>
      <c r="AI200" s="350"/>
      <c r="AJ200" s="350"/>
      <c r="AK200" s="350"/>
      <c r="AL200" s="350"/>
      <c r="AM200" s="350"/>
      <c r="AN200" s="350"/>
      <c r="AO200" s="350"/>
      <c r="AP200" s="350"/>
      <c r="AQ200" s="350"/>
      <c r="AR200" s="350"/>
      <c r="AS200" s="350"/>
      <c r="AT200" s="350"/>
      <c r="AU200" s="350"/>
      <c r="AV200" s="350"/>
      <c r="AW200" s="350"/>
      <c r="AX200" s="350"/>
      <c r="AY200" s="350"/>
      <c r="AZ200" s="350"/>
      <c r="BA200" s="350"/>
      <c r="BB200" s="350"/>
      <c r="BC200" s="350"/>
    </row>
    <row r="201" spans="1:55" x14ac:dyDescent="0.25">
      <c r="A201" s="350"/>
      <c r="B201" s="350"/>
      <c r="C201" s="350"/>
      <c r="D201" s="350"/>
      <c r="E201" s="350"/>
      <c r="F201" s="350"/>
      <c r="G201" s="350"/>
      <c r="H201" s="350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0"/>
      <c r="W201" s="350"/>
      <c r="X201" s="350"/>
      <c r="Y201" s="350"/>
      <c r="Z201" s="350"/>
      <c r="AA201" s="350"/>
      <c r="AB201" s="350"/>
      <c r="AC201" s="350"/>
      <c r="AD201" s="350"/>
      <c r="AE201" s="350"/>
      <c r="AF201" s="350"/>
      <c r="AG201" s="350"/>
      <c r="AH201" s="350"/>
      <c r="AI201" s="350"/>
      <c r="AJ201" s="350"/>
      <c r="AK201" s="350"/>
      <c r="AL201" s="350"/>
      <c r="AM201" s="350"/>
      <c r="AN201" s="350"/>
      <c r="AO201" s="350"/>
      <c r="AP201" s="350"/>
      <c r="AQ201" s="350"/>
      <c r="AR201" s="350"/>
      <c r="AS201" s="350"/>
      <c r="AT201" s="350"/>
      <c r="AU201" s="350"/>
      <c r="AV201" s="350"/>
      <c r="AW201" s="350"/>
      <c r="AX201" s="350"/>
      <c r="AY201" s="350"/>
      <c r="AZ201" s="350"/>
      <c r="BA201" s="350"/>
      <c r="BB201" s="350"/>
      <c r="BC201" s="350"/>
    </row>
    <row r="202" spans="1:55" x14ac:dyDescent="0.25">
      <c r="A202" s="350"/>
      <c r="B202" s="350"/>
      <c r="C202" s="350"/>
      <c r="D202" s="350"/>
      <c r="E202" s="350"/>
      <c r="F202" s="350"/>
      <c r="G202" s="350"/>
      <c r="H202" s="350"/>
      <c r="I202" s="350"/>
      <c r="J202" s="350"/>
      <c r="K202" s="350"/>
      <c r="L202" s="350"/>
      <c r="M202" s="350"/>
      <c r="N202" s="350"/>
      <c r="O202" s="350"/>
      <c r="P202" s="350"/>
      <c r="Q202" s="350"/>
      <c r="R202" s="350"/>
      <c r="S202" s="350"/>
      <c r="T202" s="350"/>
      <c r="U202" s="350"/>
      <c r="V202" s="350"/>
      <c r="W202" s="350"/>
      <c r="X202" s="350"/>
      <c r="Y202" s="350"/>
      <c r="Z202" s="350"/>
      <c r="AA202" s="350"/>
      <c r="AB202" s="350"/>
      <c r="AC202" s="350"/>
      <c r="AD202" s="350"/>
      <c r="AE202" s="350"/>
      <c r="AF202" s="350"/>
      <c r="AG202" s="350"/>
      <c r="AH202" s="350"/>
      <c r="AI202" s="350"/>
      <c r="AJ202" s="350"/>
      <c r="AK202" s="350"/>
      <c r="AL202" s="350"/>
      <c r="AM202" s="350"/>
      <c r="AN202" s="350"/>
      <c r="AO202" s="350"/>
      <c r="AP202" s="350"/>
      <c r="AQ202" s="350"/>
      <c r="AR202" s="350"/>
      <c r="AS202" s="350"/>
      <c r="AT202" s="350"/>
      <c r="AU202" s="350"/>
      <c r="AV202" s="350"/>
      <c r="AW202" s="350"/>
      <c r="AX202" s="350"/>
      <c r="AY202" s="350"/>
      <c r="AZ202" s="350"/>
      <c r="BA202" s="350"/>
      <c r="BB202" s="350"/>
      <c r="BC202" s="350"/>
    </row>
    <row r="203" spans="1:55" x14ac:dyDescent="0.25">
      <c r="A203" s="350"/>
      <c r="B203" s="350"/>
      <c r="C203" s="350"/>
      <c r="D203" s="350"/>
      <c r="E203" s="350"/>
      <c r="F203" s="350"/>
      <c r="G203" s="350"/>
      <c r="H203" s="350"/>
      <c r="I203" s="350"/>
      <c r="J203" s="350"/>
      <c r="K203" s="350"/>
      <c r="L203" s="350"/>
      <c r="M203" s="350"/>
      <c r="N203" s="350"/>
      <c r="O203" s="350"/>
      <c r="P203" s="350"/>
      <c r="Q203" s="350"/>
      <c r="R203" s="350"/>
      <c r="S203" s="350"/>
      <c r="T203" s="350"/>
      <c r="U203" s="350"/>
      <c r="V203" s="350"/>
      <c r="W203" s="350"/>
      <c r="X203" s="350"/>
      <c r="Y203" s="350"/>
      <c r="Z203" s="350"/>
      <c r="AA203" s="350"/>
      <c r="AB203" s="350"/>
      <c r="AC203" s="350"/>
      <c r="AD203" s="350"/>
      <c r="AE203" s="350"/>
      <c r="AF203" s="350"/>
      <c r="AG203" s="350"/>
      <c r="AH203" s="350"/>
      <c r="AI203" s="350"/>
      <c r="AJ203" s="350"/>
      <c r="AK203" s="350"/>
      <c r="AL203" s="350"/>
      <c r="AM203" s="350"/>
      <c r="AN203" s="350"/>
      <c r="AO203" s="350"/>
      <c r="AP203" s="350"/>
      <c r="AQ203" s="350"/>
      <c r="AR203" s="350"/>
      <c r="AS203" s="350"/>
      <c r="AT203" s="350"/>
      <c r="AU203" s="350"/>
      <c r="AV203" s="350"/>
      <c r="AW203" s="350"/>
      <c r="AX203" s="350"/>
      <c r="AY203" s="350"/>
      <c r="AZ203" s="350"/>
      <c r="BA203" s="350"/>
      <c r="BB203" s="350"/>
      <c r="BC203" s="350"/>
    </row>
    <row r="204" spans="1:55" x14ac:dyDescent="0.25">
      <c r="A204" s="350"/>
      <c r="B204" s="350"/>
      <c r="C204" s="350"/>
      <c r="D204" s="350"/>
      <c r="E204" s="350"/>
      <c r="F204" s="350"/>
      <c r="G204" s="350"/>
      <c r="H204" s="350"/>
      <c r="I204" s="350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  <c r="U204" s="350"/>
      <c r="V204" s="350"/>
      <c r="W204" s="350"/>
      <c r="X204" s="350"/>
      <c r="Y204" s="350"/>
      <c r="Z204" s="350"/>
      <c r="AA204" s="350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  <c r="AM204" s="350"/>
      <c r="AN204" s="350"/>
      <c r="AO204" s="350"/>
      <c r="AP204" s="350"/>
      <c r="AQ204" s="350"/>
      <c r="AR204" s="350"/>
      <c r="AS204" s="350"/>
      <c r="AT204" s="350"/>
      <c r="AU204" s="350"/>
      <c r="AV204" s="350"/>
      <c r="AW204" s="350"/>
      <c r="AX204" s="350"/>
      <c r="AY204" s="350"/>
      <c r="AZ204" s="350"/>
      <c r="BA204" s="350"/>
      <c r="BB204" s="350"/>
      <c r="BC204" s="350"/>
    </row>
    <row r="205" spans="1:55" x14ac:dyDescent="0.25">
      <c r="A205" s="350"/>
      <c r="B205" s="350"/>
      <c r="C205" s="350"/>
      <c r="D205" s="350"/>
      <c r="E205" s="350"/>
      <c r="F205" s="350"/>
      <c r="G205" s="350"/>
      <c r="H205" s="350"/>
      <c r="I205" s="350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  <c r="U205" s="350"/>
      <c r="V205" s="350"/>
      <c r="W205" s="350"/>
      <c r="X205" s="350"/>
      <c r="Y205" s="350"/>
      <c r="Z205" s="350"/>
      <c r="AA205" s="350"/>
      <c r="AB205" s="350"/>
      <c r="AC205" s="350"/>
      <c r="AD205" s="350"/>
      <c r="AE205" s="350"/>
      <c r="AF205" s="350"/>
      <c r="AG205" s="350"/>
      <c r="AH205" s="350"/>
      <c r="AI205" s="350"/>
      <c r="AJ205" s="350"/>
      <c r="AK205" s="350"/>
      <c r="AL205" s="350"/>
      <c r="AM205" s="350"/>
      <c r="AN205" s="350"/>
      <c r="AO205" s="350"/>
      <c r="AP205" s="350"/>
      <c r="AQ205" s="350"/>
      <c r="AR205" s="350"/>
      <c r="AS205" s="350"/>
      <c r="AT205" s="350"/>
      <c r="AU205" s="350"/>
      <c r="AV205" s="350"/>
      <c r="AW205" s="350"/>
      <c r="AX205" s="350"/>
      <c r="AY205" s="350"/>
      <c r="AZ205" s="350"/>
      <c r="BA205" s="350"/>
      <c r="BB205" s="350"/>
      <c r="BC205" s="350"/>
    </row>
    <row r="206" spans="1:55" x14ac:dyDescent="0.25">
      <c r="A206" s="350"/>
      <c r="B206" s="350"/>
      <c r="C206" s="350"/>
      <c r="D206" s="350"/>
      <c r="E206" s="350"/>
      <c r="F206" s="350"/>
      <c r="G206" s="350"/>
      <c r="H206" s="350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0"/>
      <c r="W206" s="350"/>
      <c r="X206" s="350"/>
      <c r="Y206" s="350"/>
      <c r="Z206" s="350"/>
      <c r="AA206" s="350"/>
      <c r="AB206" s="350"/>
      <c r="AC206" s="350"/>
      <c r="AD206" s="350"/>
      <c r="AE206" s="350"/>
      <c r="AF206" s="350"/>
      <c r="AG206" s="350"/>
      <c r="AH206" s="350"/>
      <c r="AI206" s="350"/>
      <c r="AJ206" s="350"/>
      <c r="AK206" s="350"/>
      <c r="AL206" s="350"/>
      <c r="AM206" s="350"/>
      <c r="AN206" s="350"/>
      <c r="AO206" s="350"/>
      <c r="AP206" s="350"/>
      <c r="AQ206" s="350"/>
      <c r="AR206" s="350"/>
      <c r="AS206" s="350"/>
      <c r="AT206" s="350"/>
      <c r="AU206" s="350"/>
      <c r="AV206" s="350"/>
      <c r="AW206" s="350"/>
      <c r="AX206" s="350"/>
      <c r="AY206" s="350"/>
      <c r="AZ206" s="350"/>
      <c r="BA206" s="350"/>
      <c r="BB206" s="350"/>
      <c r="BC206" s="350"/>
    </row>
    <row r="207" spans="1:55" x14ac:dyDescent="0.25">
      <c r="A207" s="350"/>
      <c r="B207" s="350"/>
      <c r="C207" s="350"/>
      <c r="D207" s="350"/>
      <c r="E207" s="350"/>
      <c r="F207" s="350"/>
      <c r="G207" s="350"/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0"/>
      <c r="V207" s="350"/>
      <c r="W207" s="350"/>
      <c r="X207" s="350"/>
      <c r="Y207" s="350"/>
      <c r="Z207" s="350"/>
      <c r="AA207" s="350"/>
      <c r="AB207" s="350"/>
      <c r="AC207" s="350"/>
      <c r="AD207" s="350"/>
      <c r="AE207" s="350"/>
      <c r="AF207" s="350"/>
      <c r="AG207" s="350"/>
      <c r="AH207" s="350"/>
      <c r="AI207" s="350"/>
      <c r="AJ207" s="350"/>
      <c r="AK207" s="350"/>
      <c r="AL207" s="350"/>
      <c r="AM207" s="350"/>
      <c r="AN207" s="350"/>
      <c r="AO207" s="350"/>
      <c r="AP207" s="350"/>
      <c r="AQ207" s="350"/>
      <c r="AR207" s="350"/>
      <c r="AS207" s="350"/>
      <c r="AT207" s="350"/>
      <c r="AU207" s="350"/>
      <c r="AV207" s="350"/>
      <c r="AW207" s="350"/>
      <c r="AX207" s="350"/>
      <c r="AY207" s="350"/>
      <c r="AZ207" s="350"/>
      <c r="BA207" s="350"/>
      <c r="BB207" s="350"/>
      <c r="BC207" s="350"/>
    </row>
    <row r="208" spans="1:55" x14ac:dyDescent="0.25">
      <c r="A208" s="350"/>
      <c r="B208" s="350"/>
      <c r="C208" s="350"/>
      <c r="D208" s="350"/>
      <c r="E208" s="350"/>
      <c r="F208" s="350"/>
      <c r="G208" s="350"/>
      <c r="H208" s="350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  <c r="U208" s="350"/>
      <c r="V208" s="350"/>
      <c r="W208" s="350"/>
      <c r="X208" s="350"/>
      <c r="Y208" s="350"/>
      <c r="Z208" s="350"/>
      <c r="AA208" s="350"/>
      <c r="AB208" s="350"/>
      <c r="AC208" s="350"/>
      <c r="AD208" s="350"/>
      <c r="AE208" s="350"/>
      <c r="AF208" s="350"/>
      <c r="AG208" s="350"/>
      <c r="AH208" s="350"/>
      <c r="AI208" s="350"/>
      <c r="AJ208" s="350"/>
      <c r="AK208" s="350"/>
      <c r="AL208" s="350"/>
      <c r="AM208" s="350"/>
      <c r="AN208" s="350"/>
      <c r="AO208" s="350"/>
      <c r="AP208" s="350"/>
      <c r="AQ208" s="350"/>
      <c r="AR208" s="350"/>
      <c r="AS208" s="350"/>
      <c r="AT208" s="350"/>
      <c r="AU208" s="350"/>
      <c r="AV208" s="350"/>
      <c r="AW208" s="350"/>
      <c r="AX208" s="350"/>
      <c r="AY208" s="350"/>
      <c r="AZ208" s="350"/>
      <c r="BA208" s="350"/>
      <c r="BB208" s="350"/>
      <c r="BC208" s="350"/>
    </row>
    <row r="209" spans="1:55" x14ac:dyDescent="0.25">
      <c r="A209" s="350"/>
      <c r="B209" s="350"/>
      <c r="C209" s="350"/>
      <c r="D209" s="350"/>
      <c r="E209" s="350"/>
      <c r="F209" s="350"/>
      <c r="G209" s="350"/>
      <c r="H209" s="350"/>
      <c r="I209" s="350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  <c r="U209" s="350"/>
      <c r="V209" s="350"/>
      <c r="W209" s="350"/>
      <c r="X209" s="350"/>
      <c r="Y209" s="350"/>
      <c r="Z209" s="350"/>
      <c r="AA209" s="350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  <c r="AM209" s="350"/>
      <c r="AN209" s="350"/>
      <c r="AO209" s="350"/>
      <c r="AP209" s="350"/>
      <c r="AQ209" s="350"/>
      <c r="AR209" s="350"/>
      <c r="AS209" s="350"/>
      <c r="AT209" s="350"/>
      <c r="AU209" s="350"/>
      <c r="AV209" s="350"/>
      <c r="AW209" s="350"/>
      <c r="AX209" s="350"/>
      <c r="AY209" s="350"/>
      <c r="AZ209" s="350"/>
      <c r="BA209" s="350"/>
      <c r="BB209" s="350"/>
      <c r="BC209" s="350"/>
    </row>
    <row r="210" spans="1:55" x14ac:dyDescent="0.25">
      <c r="A210" s="350"/>
      <c r="B210" s="350"/>
      <c r="C210" s="350"/>
      <c r="D210" s="350"/>
      <c r="E210" s="350"/>
      <c r="F210" s="350"/>
      <c r="G210" s="350"/>
      <c r="H210" s="350"/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  <c r="U210" s="350"/>
      <c r="V210" s="350"/>
      <c r="W210" s="350"/>
      <c r="X210" s="350"/>
      <c r="Y210" s="350"/>
      <c r="Z210" s="350"/>
      <c r="AA210" s="350"/>
      <c r="AB210" s="350"/>
      <c r="AC210" s="350"/>
      <c r="AD210" s="350"/>
      <c r="AE210" s="350"/>
      <c r="AF210" s="350"/>
      <c r="AG210" s="350"/>
      <c r="AH210" s="350"/>
      <c r="AI210" s="350"/>
      <c r="AJ210" s="350"/>
      <c r="AK210" s="350"/>
      <c r="AL210" s="350"/>
      <c r="AM210" s="350"/>
      <c r="AN210" s="350"/>
      <c r="AO210" s="350"/>
      <c r="AP210" s="350"/>
      <c r="AQ210" s="350"/>
      <c r="AR210" s="350"/>
      <c r="AS210" s="350"/>
      <c r="AT210" s="350"/>
      <c r="AU210" s="350"/>
      <c r="AV210" s="350"/>
      <c r="AW210" s="350"/>
      <c r="AX210" s="350"/>
      <c r="AY210" s="350"/>
      <c r="AZ210" s="350"/>
      <c r="BA210" s="350"/>
      <c r="BB210" s="350"/>
      <c r="BC210" s="350"/>
    </row>
  </sheetData>
  <mergeCells count="401">
    <mergeCell ref="L120:AM120"/>
    <mergeCell ref="AM122:AZ122"/>
    <mergeCell ref="N85:Q85"/>
    <mergeCell ref="N88:Q88"/>
    <mergeCell ref="N87:Q87"/>
    <mergeCell ref="AP161:AR161"/>
    <mergeCell ref="AP160:AR160"/>
    <mergeCell ref="AP159:AR159"/>
    <mergeCell ref="AP158:AR158"/>
    <mergeCell ref="AP157:AR157"/>
    <mergeCell ref="AP156:AR156"/>
    <mergeCell ref="AP155:AR155"/>
    <mergeCell ref="AP154:AR154"/>
    <mergeCell ref="AP153:AR153"/>
    <mergeCell ref="N86:Q86"/>
    <mergeCell ref="AR109:AR110"/>
    <mergeCell ref="AS109:AS110"/>
    <mergeCell ref="B111:B112"/>
    <mergeCell ref="C111:C112"/>
    <mergeCell ref="AN111:AS112"/>
    <mergeCell ref="AT111:AY112"/>
    <mergeCell ref="AT109:AT110"/>
    <mergeCell ref="AU109:AU110"/>
    <mergeCell ref="AV109:BB109"/>
    <mergeCell ref="AV110:BB110"/>
    <mergeCell ref="AH85:AH86"/>
    <mergeCell ref="AQ109:AQ110"/>
    <mergeCell ref="N96:Q96"/>
    <mergeCell ref="U85:V108"/>
    <mergeCell ref="L119:X119"/>
    <mergeCell ref="AF119:AQ119"/>
    <mergeCell ref="AV106:BB106"/>
    <mergeCell ref="AH89:AH90"/>
    <mergeCell ref="B118:K118"/>
    <mergeCell ref="L118:AM118"/>
    <mergeCell ref="N90:Q90"/>
    <mergeCell ref="N89:Q89"/>
    <mergeCell ref="B113:B114"/>
    <mergeCell ref="C113:C114"/>
    <mergeCell ref="L97:L98"/>
    <mergeCell ref="AH91:AH92"/>
    <mergeCell ref="B93:B94"/>
    <mergeCell ref="L93:L94"/>
    <mergeCell ref="N94:Q94"/>
    <mergeCell ref="N109:Q110"/>
    <mergeCell ref="N106:Q106"/>
    <mergeCell ref="N105:Q105"/>
    <mergeCell ref="A109:A110"/>
    <mergeCell ref="B109:B110"/>
    <mergeCell ref="AO109:AO110"/>
    <mergeCell ref="AP109:AP110"/>
    <mergeCell ref="L117:U117"/>
    <mergeCell ref="AF117:AP117"/>
    <mergeCell ref="B170:K170"/>
    <mergeCell ref="AY80:BB80"/>
    <mergeCell ref="AG80:AK80"/>
    <mergeCell ref="AL80:AO80"/>
    <mergeCell ref="A80:A84"/>
    <mergeCell ref="B80:B84"/>
    <mergeCell ref="C80:C84"/>
    <mergeCell ref="D80:D84"/>
    <mergeCell ref="E80:E84"/>
    <mergeCell ref="F80:F84"/>
    <mergeCell ref="G80:K80"/>
    <mergeCell ref="L80:O80"/>
    <mergeCell ref="P80:S80"/>
    <mergeCell ref="T80:X80"/>
    <mergeCell ref="Y80:AB80"/>
    <mergeCell ref="AC80:AF80"/>
    <mergeCell ref="AV165:BB165"/>
    <mergeCell ref="A166:A167"/>
    <mergeCell ref="B166:B167"/>
    <mergeCell ref="AO166:AO167"/>
    <mergeCell ref="AU166:AU167"/>
    <mergeCell ref="AV166:BB166"/>
    <mergeCell ref="AU164:AU165"/>
    <mergeCell ref="A164:A165"/>
    <mergeCell ref="AO164:AO165"/>
    <mergeCell ref="AP165:AR165"/>
    <mergeCell ref="AP164:AR164"/>
    <mergeCell ref="AV167:BB167"/>
    <mergeCell ref="A162:A163"/>
    <mergeCell ref="B162:B163"/>
    <mergeCell ref="R162:R163"/>
    <mergeCell ref="AP163:AR163"/>
    <mergeCell ref="AP162:AR162"/>
    <mergeCell ref="AS162:AS163"/>
    <mergeCell ref="B158:B159"/>
    <mergeCell ref="R158:R159"/>
    <mergeCell ref="A156:A157"/>
    <mergeCell ref="B156:B157"/>
    <mergeCell ref="R156:R157"/>
    <mergeCell ref="AE156:AE157"/>
    <mergeCell ref="B164:B165"/>
    <mergeCell ref="F164:F165"/>
    <mergeCell ref="AN164:AN165"/>
    <mergeCell ref="AY141:BB141"/>
    <mergeCell ref="A152:A153"/>
    <mergeCell ref="B152:B153"/>
    <mergeCell ref="R152:R153"/>
    <mergeCell ref="B150:B151"/>
    <mergeCell ref="R150:R151"/>
    <mergeCell ref="AS146:AS147"/>
    <mergeCell ref="AS148:AS149"/>
    <mergeCell ref="AS150:AS151"/>
    <mergeCell ref="AS152:AS153"/>
    <mergeCell ref="AT141:AX141"/>
    <mergeCell ref="AP152:AR152"/>
    <mergeCell ref="AP151:AR151"/>
    <mergeCell ref="AP150:AR150"/>
    <mergeCell ref="AP149:AR149"/>
    <mergeCell ref="AP148:AR148"/>
    <mergeCell ref="AP147:AR147"/>
    <mergeCell ref="AP146:AR146"/>
    <mergeCell ref="AS156:AS157"/>
    <mergeCell ref="AS158:AS159"/>
    <mergeCell ref="AS160:AS161"/>
    <mergeCell ref="A148:A149"/>
    <mergeCell ref="B148:B149"/>
    <mergeCell ref="R148:R149"/>
    <mergeCell ref="A146:A147"/>
    <mergeCell ref="AL141:AO141"/>
    <mergeCell ref="B146:B147"/>
    <mergeCell ref="I146:I147"/>
    <mergeCell ref="J146:J147"/>
    <mergeCell ref="R146:R147"/>
    <mergeCell ref="AP141:AS141"/>
    <mergeCell ref="F141:F145"/>
    <mergeCell ref="G144:AS144"/>
    <mergeCell ref="A154:A155"/>
    <mergeCell ref="B154:B155"/>
    <mergeCell ref="R154:R155"/>
    <mergeCell ref="AS154:AS155"/>
    <mergeCell ref="A160:A161"/>
    <mergeCell ref="B160:B161"/>
    <mergeCell ref="R160:R161"/>
    <mergeCell ref="AE160:AE161"/>
    <mergeCell ref="A158:A159"/>
    <mergeCell ref="A138:B138"/>
    <mergeCell ref="A141:A145"/>
    <mergeCell ref="B141:B145"/>
    <mergeCell ref="C141:C145"/>
    <mergeCell ref="D141:D145"/>
    <mergeCell ref="E141:E145"/>
    <mergeCell ref="Y137:AB137"/>
    <mergeCell ref="AC137:AF137"/>
    <mergeCell ref="AG137:AK137"/>
    <mergeCell ref="AC141:AF141"/>
    <mergeCell ref="G141:K141"/>
    <mergeCell ref="AP137:AS137"/>
    <mergeCell ref="AT137:AX137"/>
    <mergeCell ref="A137:B137"/>
    <mergeCell ref="C137:F137"/>
    <mergeCell ref="G137:K137"/>
    <mergeCell ref="L137:O137"/>
    <mergeCell ref="P137:S137"/>
    <mergeCell ref="T137:X137"/>
    <mergeCell ref="A134:BC134"/>
    <mergeCell ref="A136:B136"/>
    <mergeCell ref="C136:AX136"/>
    <mergeCell ref="AL137:AO137"/>
    <mergeCell ref="A72:XFD72"/>
    <mergeCell ref="L57:AM57"/>
    <mergeCell ref="AM60:AZ60"/>
    <mergeCell ref="B50:B51"/>
    <mergeCell ref="L56:X56"/>
    <mergeCell ref="AF56:AQ56"/>
    <mergeCell ref="A46:A47"/>
    <mergeCell ref="B46:B47"/>
    <mergeCell ref="AO46:AO47"/>
    <mergeCell ref="AP46:AP47"/>
    <mergeCell ref="AQ46:AQ47"/>
    <mergeCell ref="AR46:AR47"/>
    <mergeCell ref="AS46:AS47"/>
    <mergeCell ref="AT46:AT47"/>
    <mergeCell ref="AU46:AU47"/>
    <mergeCell ref="AV46:BB46"/>
    <mergeCell ref="AP80:AS80"/>
    <mergeCell ref="AT80:AX80"/>
    <mergeCell ref="A67:AZ67"/>
    <mergeCell ref="A68:AZ68"/>
    <mergeCell ref="A69:AZ69"/>
    <mergeCell ref="A70:XFD70"/>
    <mergeCell ref="A71:XFD71"/>
    <mergeCell ref="A128:BC128"/>
    <mergeCell ref="A129:BC129"/>
    <mergeCell ref="C75:AX75"/>
    <mergeCell ref="C76:F76"/>
    <mergeCell ref="G76:K76"/>
    <mergeCell ref="L76:O76"/>
    <mergeCell ref="P76:S76"/>
    <mergeCell ref="T76:X76"/>
    <mergeCell ref="Y76:AB76"/>
    <mergeCell ref="AC76:AF76"/>
    <mergeCell ref="A76:B76"/>
    <mergeCell ref="AG76:AK76"/>
    <mergeCell ref="AL76:AO76"/>
    <mergeCell ref="AP76:AS76"/>
    <mergeCell ref="AT76:AX76"/>
    <mergeCell ref="A77:B77"/>
    <mergeCell ref="G83:AS83"/>
    <mergeCell ref="A130:BC130"/>
    <mergeCell ref="AT85:AT86"/>
    <mergeCell ref="A87:A88"/>
    <mergeCell ref="B87:B88"/>
    <mergeCell ref="L87:L88"/>
    <mergeCell ref="AH87:AH88"/>
    <mergeCell ref="A89:A90"/>
    <mergeCell ref="B89:B90"/>
    <mergeCell ref="L89:L90"/>
    <mergeCell ref="A85:A86"/>
    <mergeCell ref="B85:B86"/>
    <mergeCell ref="L85:L86"/>
    <mergeCell ref="A97:A98"/>
    <mergeCell ref="B97:B98"/>
    <mergeCell ref="A95:A96"/>
    <mergeCell ref="B95:B96"/>
    <mergeCell ref="L95:L96"/>
    <mergeCell ref="A91:A92"/>
    <mergeCell ref="B91:B92"/>
    <mergeCell ref="F91:F92"/>
    <mergeCell ref="L91:L92"/>
    <mergeCell ref="N98:Q98"/>
    <mergeCell ref="N97:Q97"/>
    <mergeCell ref="A105:A106"/>
    <mergeCell ref="B55:K55"/>
    <mergeCell ref="L55:AM55"/>
    <mergeCell ref="AV45:BB45"/>
    <mergeCell ref="AF28:AG28"/>
    <mergeCell ref="AF27:AG27"/>
    <mergeCell ref="AF26:AG26"/>
    <mergeCell ref="AF25:AG25"/>
    <mergeCell ref="AF24:AG24"/>
    <mergeCell ref="AF33:AG33"/>
    <mergeCell ref="AF32:AG32"/>
    <mergeCell ref="AF43:AG43"/>
    <mergeCell ref="AF42:AG42"/>
    <mergeCell ref="AF41:AG41"/>
    <mergeCell ref="AF40:AG40"/>
    <mergeCell ref="AF37:AG37"/>
    <mergeCell ref="AF29:AG29"/>
    <mergeCell ref="AF39:AG39"/>
    <mergeCell ref="AF38:AG38"/>
    <mergeCell ref="AH32:AH33"/>
    <mergeCell ref="AH34:AH35"/>
    <mergeCell ref="AF36:AG36"/>
    <mergeCell ref="AF35:AG35"/>
    <mergeCell ref="AF34:AG34"/>
    <mergeCell ref="AH36:AH37"/>
    <mergeCell ref="AV108:BB108"/>
    <mergeCell ref="N107:Q107"/>
    <mergeCell ref="A99:A100"/>
    <mergeCell ref="B99:B100"/>
    <mergeCell ref="L99:L100"/>
    <mergeCell ref="B101:B102"/>
    <mergeCell ref="L101:L102"/>
    <mergeCell ref="A103:A104"/>
    <mergeCell ref="B103:B104"/>
    <mergeCell ref="L103:L104"/>
    <mergeCell ref="N104:Q104"/>
    <mergeCell ref="N103:Q103"/>
    <mergeCell ref="N102:Q102"/>
    <mergeCell ref="N101:Q101"/>
    <mergeCell ref="N100:Q100"/>
    <mergeCell ref="N99:Q99"/>
    <mergeCell ref="B105:B106"/>
    <mergeCell ref="A107:A108"/>
    <mergeCell ref="B107:B108"/>
    <mergeCell ref="AN107:AN108"/>
    <mergeCell ref="AO107:AO108"/>
    <mergeCell ref="AP107:AP108"/>
    <mergeCell ref="N108:Q108"/>
    <mergeCell ref="AV47:BB47"/>
    <mergeCell ref="AF46:AH47"/>
    <mergeCell ref="L54:U54"/>
    <mergeCell ref="AF54:AP54"/>
    <mergeCell ref="AN48:AS49"/>
    <mergeCell ref="AT48:AY49"/>
    <mergeCell ref="A44:A45"/>
    <mergeCell ref="B44:B45"/>
    <mergeCell ref="AN44:AN45"/>
    <mergeCell ref="AO44:AO45"/>
    <mergeCell ref="AP44:AP45"/>
    <mergeCell ref="AV44:BB44"/>
    <mergeCell ref="AF44:AG44"/>
    <mergeCell ref="AF45:AG45"/>
    <mergeCell ref="C50:C51"/>
    <mergeCell ref="B48:B49"/>
    <mergeCell ref="C48:C49"/>
    <mergeCell ref="A28:A29"/>
    <mergeCell ref="B28:B29"/>
    <mergeCell ref="L28:L29"/>
    <mergeCell ref="U28:U29"/>
    <mergeCell ref="A42:A43"/>
    <mergeCell ref="B42:B43"/>
    <mergeCell ref="L42:L43"/>
    <mergeCell ref="A40:A41"/>
    <mergeCell ref="B40:B41"/>
    <mergeCell ref="L40:L41"/>
    <mergeCell ref="A38:A39"/>
    <mergeCell ref="B38:B39"/>
    <mergeCell ref="L38:L39"/>
    <mergeCell ref="A30:A31"/>
    <mergeCell ref="B30:B31"/>
    <mergeCell ref="L30:L31"/>
    <mergeCell ref="U30:U31"/>
    <mergeCell ref="AF31:AG31"/>
    <mergeCell ref="AF30:AG30"/>
    <mergeCell ref="A36:A37"/>
    <mergeCell ref="B36:B37"/>
    <mergeCell ref="F36:F37"/>
    <mergeCell ref="L36:L37"/>
    <mergeCell ref="U36:U37"/>
    <mergeCell ref="A34:A35"/>
    <mergeCell ref="B34:B35"/>
    <mergeCell ref="L34:L35"/>
    <mergeCell ref="U34:U35"/>
    <mergeCell ref="A32:A33"/>
    <mergeCell ref="B32:B33"/>
    <mergeCell ref="L32:L33"/>
    <mergeCell ref="U32:U33"/>
    <mergeCell ref="AT30:AT31"/>
    <mergeCell ref="AL19:AO19"/>
    <mergeCell ref="AP19:AS19"/>
    <mergeCell ref="AT19:AX19"/>
    <mergeCell ref="AY19:BB19"/>
    <mergeCell ref="F19:F23"/>
    <mergeCell ref="G19:K19"/>
    <mergeCell ref="L19:O19"/>
    <mergeCell ref="P19:S19"/>
    <mergeCell ref="T19:X19"/>
    <mergeCell ref="Y19:AB19"/>
    <mergeCell ref="G22:AS22"/>
    <mergeCell ref="U26:U27"/>
    <mergeCell ref="AH26:AH27"/>
    <mergeCell ref="AH28:AH29"/>
    <mergeCell ref="AH30:AH31"/>
    <mergeCell ref="A24:A25"/>
    <mergeCell ref="B24:B25"/>
    <mergeCell ref="L24:L25"/>
    <mergeCell ref="U24:U25"/>
    <mergeCell ref="AH24:AH25"/>
    <mergeCell ref="A26:A27"/>
    <mergeCell ref="B26:B27"/>
    <mergeCell ref="L26:L27"/>
    <mergeCell ref="A16:B16"/>
    <mergeCell ref="A19:A23"/>
    <mergeCell ref="B19:B23"/>
    <mergeCell ref="C19:C23"/>
    <mergeCell ref="D19:D23"/>
    <mergeCell ref="E19:E23"/>
    <mergeCell ref="AC19:AF19"/>
    <mergeCell ref="AG19:AK19"/>
    <mergeCell ref="AR2:AZ2"/>
    <mergeCell ref="AR3:AZ3"/>
    <mergeCell ref="AV4:BA4"/>
    <mergeCell ref="AL15:AO15"/>
    <mergeCell ref="AP15:AS15"/>
    <mergeCell ref="AT15:AX15"/>
    <mergeCell ref="A6:AZ6"/>
    <mergeCell ref="A7:AZ7"/>
    <mergeCell ref="A8:AZ8"/>
    <mergeCell ref="A15:B15"/>
    <mergeCell ref="C15:F15"/>
    <mergeCell ref="G15:K15"/>
    <mergeCell ref="L15:O15"/>
    <mergeCell ref="P15:S15"/>
    <mergeCell ref="T15:X15"/>
    <mergeCell ref="A9:XFD9"/>
    <mergeCell ref="A10:XFD10"/>
    <mergeCell ref="A11:XFD11"/>
    <mergeCell ref="A12:XFD12"/>
    <mergeCell ref="A14:B14"/>
    <mergeCell ref="C14:AX14"/>
    <mergeCell ref="Y15:AB15"/>
    <mergeCell ref="AC15:AF15"/>
    <mergeCell ref="AG15:AK15"/>
    <mergeCell ref="AR63:AZ63"/>
    <mergeCell ref="AR64:AZ64"/>
    <mergeCell ref="AV65:BA65"/>
    <mergeCell ref="AR124:AZ124"/>
    <mergeCell ref="AR125:AZ125"/>
    <mergeCell ref="AV126:BA126"/>
    <mergeCell ref="L170:U170"/>
    <mergeCell ref="AF170:AP170"/>
    <mergeCell ref="L173:X173"/>
    <mergeCell ref="AV164:BB164"/>
    <mergeCell ref="AP166:AS167"/>
    <mergeCell ref="AF172:AP172"/>
    <mergeCell ref="L172:X172"/>
    <mergeCell ref="L141:O141"/>
    <mergeCell ref="P141:S141"/>
    <mergeCell ref="T141:X141"/>
    <mergeCell ref="Y141:AB141"/>
    <mergeCell ref="AG141:AK141"/>
    <mergeCell ref="A131:BB131"/>
    <mergeCell ref="A132:BC132"/>
    <mergeCell ref="A133:BC133"/>
    <mergeCell ref="A73:XFD73"/>
    <mergeCell ref="A75:B75"/>
    <mergeCell ref="AV107:BB107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5"/>
  <sheetViews>
    <sheetView view="pageBreakPreview" topLeftCell="B96" zoomScale="80" zoomScaleNormal="80" zoomScaleSheetLayoutView="80" workbookViewId="0">
      <selection activeCell="AL132" sqref="AL132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0" width="4.42578125" customWidth="1"/>
    <col min="51" max="51" width="3.7109375" customWidth="1"/>
    <col min="52" max="52" width="3.5703125" customWidth="1"/>
    <col min="53" max="53" width="3.85546875" customWidth="1"/>
    <col min="54" max="54" width="2.85546875" customWidth="1"/>
    <col min="55" max="55" width="3.85546875" customWidth="1"/>
    <col min="56" max="57" width="0" hidden="1" customWidth="1"/>
    <col min="58" max="58" width="0.28515625" customWidth="1"/>
  </cols>
  <sheetData>
    <row r="1" spans="1:91" s="521" customFormat="1" ht="4.5" customHeight="1" x14ac:dyDescent="0.25"/>
    <row r="2" spans="1:91" s="398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398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398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491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492"/>
      <c r="AW5" s="492"/>
      <c r="AX5" s="492"/>
      <c r="AY5" s="492"/>
      <c r="AZ5" s="492"/>
      <c r="BA5" s="492"/>
      <c r="BB5" s="274"/>
      <c r="BC5" s="274"/>
    </row>
    <row r="6" spans="1:91" s="398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398" customFormat="1" ht="21" customHeight="1" x14ac:dyDescent="0.25">
      <c r="A7" s="695" t="s">
        <v>132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398" customFormat="1" ht="21" customHeight="1" x14ac:dyDescent="0.25">
      <c r="A8" s="689" t="s">
        <v>186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133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43.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3" t="s">
        <v>13</v>
      </c>
      <c r="AZ15" s="4" t="s">
        <v>14</v>
      </c>
      <c r="BA15" s="4" t="s">
        <v>15</v>
      </c>
      <c r="BB15" s="129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403" t="s">
        <v>66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68</v>
      </c>
      <c r="AJ17" s="7" t="s">
        <v>68</v>
      </c>
      <c r="AK17" s="7" t="s">
        <v>68</v>
      </c>
      <c r="AL17" s="7" t="s">
        <v>69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7" t="s">
        <v>67</v>
      </c>
      <c r="AY17" s="10" t="s">
        <v>20</v>
      </c>
      <c r="AZ17" s="10" t="s">
        <v>29</v>
      </c>
      <c r="BA17" s="10" t="s">
        <v>18</v>
      </c>
      <c r="BB17" s="10"/>
      <c r="BC17" s="10" t="s">
        <v>33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406" t="s">
        <v>18</v>
      </c>
      <c r="H23" s="406" t="s">
        <v>19</v>
      </c>
      <c r="I23" s="406" t="s">
        <v>20</v>
      </c>
      <c r="J23" s="406" t="s">
        <v>21</v>
      </c>
      <c r="K23" s="406" t="s">
        <v>22</v>
      </c>
      <c r="L23" s="406" t="s">
        <v>23</v>
      </c>
      <c r="M23" s="406" t="s">
        <v>24</v>
      </c>
      <c r="N23" s="406" t="s">
        <v>25</v>
      </c>
      <c r="O23" s="406" t="s">
        <v>26</v>
      </c>
      <c r="P23" s="406" t="s">
        <v>27</v>
      </c>
      <c r="Q23" s="406" t="s">
        <v>28</v>
      </c>
      <c r="R23" s="406" t="s">
        <v>29</v>
      </c>
      <c r="S23" s="406" t="s">
        <v>30</v>
      </c>
      <c r="T23" s="406" t="s">
        <v>31</v>
      </c>
      <c r="U23" s="406" t="s">
        <v>32</v>
      </c>
      <c r="V23" s="406" t="s">
        <v>33</v>
      </c>
      <c r="W23" s="406" t="s">
        <v>34</v>
      </c>
      <c r="X23" s="406" t="s">
        <v>35</v>
      </c>
      <c r="Y23" s="406" t="s">
        <v>36</v>
      </c>
      <c r="Z23" s="406" t="s">
        <v>37</v>
      </c>
      <c r="AA23" s="406" t="s">
        <v>38</v>
      </c>
      <c r="AB23" s="406" t="s">
        <v>39</v>
      </c>
      <c r="AC23" s="406" t="s">
        <v>40</v>
      </c>
      <c r="AD23" s="406" t="s">
        <v>41</v>
      </c>
      <c r="AE23" s="406" t="s">
        <v>42</v>
      </c>
      <c r="AF23" s="406" t="s">
        <v>43</v>
      </c>
      <c r="AG23" s="406" t="s">
        <v>44</v>
      </c>
      <c r="AH23" s="406" t="s">
        <v>45</v>
      </c>
      <c r="AI23" s="406" t="s">
        <v>46</v>
      </c>
      <c r="AJ23" s="406" t="s">
        <v>47</v>
      </c>
      <c r="AK23" s="406" t="s">
        <v>48</v>
      </c>
      <c r="AL23" s="406" t="s">
        <v>49</v>
      </c>
      <c r="AM23" s="406" t="s">
        <v>50</v>
      </c>
      <c r="AN23" s="406" t="s">
        <v>51</v>
      </c>
      <c r="AO23" s="406" t="s">
        <v>52</v>
      </c>
      <c r="AP23" s="406" t="s">
        <v>53</v>
      </c>
      <c r="AQ23" s="406" t="s">
        <v>54</v>
      </c>
      <c r="AR23" s="406" t="s">
        <v>55</v>
      </c>
      <c r="AS23" s="406" t="s">
        <v>56</v>
      </c>
      <c r="AT23" s="406" t="s">
        <v>57</v>
      </c>
      <c r="AU23" s="406" t="s">
        <v>58</v>
      </c>
      <c r="AV23" s="406" t="s">
        <v>59</v>
      </c>
      <c r="AW23" s="406" t="s">
        <v>60</v>
      </c>
      <c r="AX23" s="406" t="s">
        <v>61</v>
      </c>
      <c r="AY23" s="406" t="s">
        <v>62</v>
      </c>
      <c r="AZ23" s="406" t="s">
        <v>63</v>
      </c>
      <c r="BA23" s="406" t="s">
        <v>64</v>
      </c>
      <c r="BB23" s="406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382"/>
      <c r="F24" s="382">
        <v>12</v>
      </c>
      <c r="G24" s="90"/>
      <c r="H24" s="382"/>
      <c r="I24" s="111"/>
      <c r="J24" s="92"/>
      <c r="K24" s="92"/>
      <c r="L24" s="675"/>
      <c r="M24" s="93"/>
      <c r="N24" s="93"/>
      <c r="O24" s="93"/>
      <c r="P24" s="93"/>
      <c r="Q24" s="93"/>
      <c r="R24" s="94"/>
      <c r="S24" s="93"/>
      <c r="T24" s="95"/>
      <c r="U24" s="614"/>
      <c r="V24" s="94"/>
      <c r="W24" s="94"/>
      <c r="X24" s="94"/>
      <c r="Y24" s="409"/>
      <c r="Z24" s="318"/>
      <c r="AA24" s="318"/>
      <c r="AB24" s="318"/>
      <c r="AC24" s="93"/>
      <c r="AD24" s="95"/>
      <c r="AE24" s="93"/>
      <c r="AF24" s="580"/>
      <c r="AG24" s="582"/>
      <c r="AH24" s="612"/>
      <c r="AI24" s="24"/>
      <c r="AJ24" s="38"/>
      <c r="AK24" s="38"/>
      <c r="AL24" s="38"/>
      <c r="AM24" s="580">
        <v>12</v>
      </c>
      <c r="AN24" s="581"/>
      <c r="AO24" s="582"/>
      <c r="AP24" s="612" t="s">
        <v>79</v>
      </c>
      <c r="AQ24" s="387"/>
      <c r="AR24" s="387"/>
      <c r="AS24" s="407"/>
      <c r="AT24" s="407"/>
      <c r="AU24" s="26"/>
      <c r="AV24" s="26"/>
      <c r="AW24" s="371"/>
      <c r="AX24" s="387"/>
      <c r="AY24" s="407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381"/>
      <c r="F25" s="381"/>
      <c r="G25" s="97"/>
      <c r="H25" s="381"/>
      <c r="I25" s="112"/>
      <c r="J25" s="99"/>
      <c r="K25" s="99"/>
      <c r="L25" s="692"/>
      <c r="M25" s="100"/>
      <c r="N25" s="100"/>
      <c r="O25" s="100"/>
      <c r="P25" s="100"/>
      <c r="Q25" s="100"/>
      <c r="R25" s="101"/>
      <c r="S25" s="100"/>
      <c r="T25" s="102"/>
      <c r="U25" s="615"/>
      <c r="V25" s="101"/>
      <c r="W25" s="101"/>
      <c r="X25" s="101"/>
      <c r="Y25" s="410"/>
      <c r="Z25" s="320"/>
      <c r="AA25" s="320"/>
      <c r="AB25" s="320"/>
      <c r="AC25" s="100"/>
      <c r="AD25" s="102"/>
      <c r="AE25" s="100"/>
      <c r="AF25" s="583"/>
      <c r="AG25" s="688"/>
      <c r="AH25" s="613"/>
      <c r="AI25" s="28"/>
      <c r="AJ25" s="40"/>
      <c r="AK25" s="40"/>
      <c r="AL25" s="40"/>
      <c r="AM25" s="583">
        <v>4</v>
      </c>
      <c r="AN25" s="584"/>
      <c r="AO25" s="688"/>
      <c r="AP25" s="613"/>
      <c r="AQ25" s="388"/>
      <c r="AR25" s="388"/>
      <c r="AS25" s="29"/>
      <c r="AT25" s="29"/>
      <c r="AU25" s="30"/>
      <c r="AV25" s="30"/>
      <c r="AW25" s="372"/>
      <c r="AX25" s="388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382"/>
      <c r="F26" s="382">
        <v>6</v>
      </c>
      <c r="G26" s="90"/>
      <c r="H26" s="382"/>
      <c r="I26" s="111"/>
      <c r="J26" s="92"/>
      <c r="K26" s="92"/>
      <c r="L26" s="675"/>
      <c r="M26" s="93"/>
      <c r="N26" s="93"/>
      <c r="O26" s="93"/>
      <c r="P26" s="93"/>
      <c r="Q26" s="93"/>
      <c r="R26" s="94"/>
      <c r="S26" s="93"/>
      <c r="T26" s="95"/>
      <c r="U26" s="614"/>
      <c r="V26" s="94"/>
      <c r="W26" s="103"/>
      <c r="X26" s="103"/>
      <c r="Y26" s="409"/>
      <c r="Z26" s="318"/>
      <c r="AA26" s="318"/>
      <c r="AB26" s="318"/>
      <c r="AC26" s="93"/>
      <c r="AD26" s="95"/>
      <c r="AE26" s="103"/>
      <c r="AF26" s="580"/>
      <c r="AG26" s="582"/>
      <c r="AH26" s="612"/>
      <c r="AI26" s="24"/>
      <c r="AJ26" s="38"/>
      <c r="AK26" s="38"/>
      <c r="AL26" s="38"/>
      <c r="AM26" s="580">
        <v>6</v>
      </c>
      <c r="AN26" s="581"/>
      <c r="AO26" s="582"/>
      <c r="AP26" s="612" t="s">
        <v>81</v>
      </c>
      <c r="AQ26" s="411"/>
      <c r="AR26" s="411"/>
      <c r="AS26" s="407"/>
      <c r="AT26" s="407"/>
      <c r="AV26" s="286"/>
      <c r="AW26" s="463"/>
      <c r="AX26" s="411"/>
      <c r="AY26" s="407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ref="C27:C43" si="0">SUM(D27:F27)</f>
        <v>4</v>
      </c>
      <c r="D27" s="97">
        <v>4</v>
      </c>
      <c r="E27" s="381"/>
      <c r="F27" s="381"/>
      <c r="G27" s="97"/>
      <c r="H27" s="381"/>
      <c r="I27" s="112"/>
      <c r="J27" s="99"/>
      <c r="K27" s="99"/>
      <c r="L27" s="692"/>
      <c r="M27" s="105"/>
      <c r="N27" s="100"/>
      <c r="O27" s="100"/>
      <c r="P27" s="106"/>
      <c r="Q27" s="106"/>
      <c r="R27" s="101"/>
      <c r="S27" s="100"/>
      <c r="T27" s="102"/>
      <c r="U27" s="615"/>
      <c r="V27" s="101"/>
      <c r="W27" s="107"/>
      <c r="X27" s="107"/>
      <c r="Y27" s="410"/>
      <c r="Z27" s="320"/>
      <c r="AA27" s="320"/>
      <c r="AB27" s="320"/>
      <c r="AC27" s="100"/>
      <c r="AD27" s="102"/>
      <c r="AE27" s="107"/>
      <c r="AF27" s="583"/>
      <c r="AG27" s="688"/>
      <c r="AH27" s="613"/>
      <c r="AI27" s="28"/>
      <c r="AJ27" s="40"/>
      <c r="AK27" s="40"/>
      <c r="AL27" s="40"/>
      <c r="AM27" s="583">
        <v>4</v>
      </c>
      <c r="AN27" s="584"/>
      <c r="AO27" s="688"/>
      <c r="AP27" s="613"/>
      <c r="AQ27" s="380"/>
      <c r="AR27" s="388"/>
      <c r="AS27" s="29"/>
      <c r="AT27" s="29"/>
      <c r="AV27" s="49"/>
      <c r="AW27" s="372"/>
      <c r="AX27" s="388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382"/>
      <c r="F28" s="382">
        <v>8</v>
      </c>
      <c r="G28" s="90"/>
      <c r="H28" s="382"/>
      <c r="I28" s="111"/>
      <c r="J28" s="92"/>
      <c r="K28" s="92"/>
      <c r="L28" s="675"/>
      <c r="M28" s="93"/>
      <c r="N28" s="93"/>
      <c r="O28" s="93"/>
      <c r="P28" s="93"/>
      <c r="Q28" s="93"/>
      <c r="R28" s="94"/>
      <c r="S28" s="93"/>
      <c r="T28" s="95"/>
      <c r="U28" s="614"/>
      <c r="V28" s="94"/>
      <c r="W28" s="94"/>
      <c r="X28" s="94"/>
      <c r="Y28" s="409"/>
      <c r="Z28" s="318"/>
      <c r="AA28" s="318"/>
      <c r="AB28" s="318"/>
      <c r="AC28" s="93"/>
      <c r="AD28" s="95"/>
      <c r="AE28" s="103"/>
      <c r="AF28" s="580"/>
      <c r="AG28" s="582"/>
      <c r="AH28" s="612"/>
      <c r="AI28" s="24"/>
      <c r="AJ28" s="38"/>
      <c r="AK28" s="38"/>
      <c r="AL28" s="38"/>
      <c r="AM28" s="580">
        <v>4</v>
      </c>
      <c r="AN28" s="581"/>
      <c r="AO28" s="582"/>
      <c r="AP28" s="612"/>
      <c r="AQ28" s="411"/>
      <c r="AR28" s="411"/>
      <c r="AS28" s="407"/>
      <c r="AT28" s="407"/>
      <c r="AU28" s="33"/>
      <c r="AV28" s="33"/>
      <c r="AW28" s="463"/>
      <c r="AX28" s="411"/>
      <c r="AY28" s="407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381"/>
      <c r="F29" s="381"/>
      <c r="G29" s="97"/>
      <c r="H29" s="381"/>
      <c r="I29" s="112"/>
      <c r="J29" s="99"/>
      <c r="K29" s="99"/>
      <c r="L29" s="692"/>
      <c r="M29" s="100"/>
      <c r="N29" s="100"/>
      <c r="O29" s="100"/>
      <c r="P29" s="100"/>
      <c r="Q29" s="100"/>
      <c r="R29" s="101"/>
      <c r="S29" s="100"/>
      <c r="T29" s="102"/>
      <c r="U29" s="615"/>
      <c r="V29" s="101"/>
      <c r="W29" s="101"/>
      <c r="X29" s="101"/>
      <c r="Y29" s="410"/>
      <c r="Z29" s="320"/>
      <c r="AA29" s="320"/>
      <c r="AB29" s="320"/>
      <c r="AC29" s="100"/>
      <c r="AD29" s="102"/>
      <c r="AE29" s="283"/>
      <c r="AF29" s="583"/>
      <c r="AG29" s="688"/>
      <c r="AH29" s="613"/>
      <c r="AI29" s="28"/>
      <c r="AJ29" s="40"/>
      <c r="AK29" s="40"/>
      <c r="AL29" s="40"/>
      <c r="AM29" s="583">
        <v>8</v>
      </c>
      <c r="AN29" s="584"/>
      <c r="AO29" s="688"/>
      <c r="AP29" s="613"/>
      <c r="AQ29" s="380"/>
      <c r="AR29" s="388"/>
      <c r="AS29" s="29"/>
      <c r="AT29" s="29"/>
      <c r="AU29" s="30"/>
      <c r="AV29" s="30"/>
      <c r="AW29" s="372"/>
      <c r="AX29" s="388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24</v>
      </c>
      <c r="D30" s="90">
        <v>12</v>
      </c>
      <c r="E30" s="382"/>
      <c r="F30" s="382">
        <v>12</v>
      </c>
      <c r="G30" s="90"/>
      <c r="H30" s="382"/>
      <c r="I30" s="111"/>
      <c r="J30" s="92"/>
      <c r="K30" s="92"/>
      <c r="L30" s="675"/>
      <c r="M30" s="111"/>
      <c r="N30" s="111"/>
      <c r="O30" s="111"/>
      <c r="P30" s="111"/>
      <c r="Q30" s="111"/>
      <c r="R30" s="90"/>
      <c r="S30" s="111"/>
      <c r="T30" s="92"/>
      <c r="U30" s="614"/>
      <c r="V30" s="90"/>
      <c r="W30" s="90"/>
      <c r="X30" s="90"/>
      <c r="Y30" s="382"/>
      <c r="Z30" s="125"/>
      <c r="AA30" s="125"/>
      <c r="AB30" s="125"/>
      <c r="AC30" s="111"/>
      <c r="AD30" s="92"/>
      <c r="AE30" s="385"/>
      <c r="AF30" s="580"/>
      <c r="AG30" s="582"/>
      <c r="AH30" s="612"/>
      <c r="AI30" s="24"/>
      <c r="AJ30" s="38"/>
      <c r="AK30" s="38"/>
      <c r="AL30" s="38"/>
      <c r="AM30" s="580">
        <v>12</v>
      </c>
      <c r="AN30" s="581"/>
      <c r="AO30" s="582"/>
      <c r="AP30" s="612"/>
      <c r="AQ30" s="411"/>
      <c r="AR30" s="411"/>
      <c r="AS30" s="407"/>
      <c r="AT30" s="612"/>
      <c r="AU30" s="33"/>
      <c r="AV30" s="33"/>
      <c r="AW30" s="463"/>
      <c r="AX30" s="411"/>
      <c r="AY30" s="407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0</v>
      </c>
      <c r="D31" s="97"/>
      <c r="E31" s="381"/>
      <c r="F31" s="381"/>
      <c r="G31" s="97"/>
      <c r="H31" s="381"/>
      <c r="I31" s="112"/>
      <c r="J31" s="99"/>
      <c r="K31" s="99"/>
      <c r="L31" s="692"/>
      <c r="M31" s="112"/>
      <c r="N31" s="112"/>
      <c r="O31" s="112"/>
      <c r="P31" s="112"/>
      <c r="Q31" s="112"/>
      <c r="R31" s="97"/>
      <c r="S31" s="112"/>
      <c r="T31" s="99"/>
      <c r="U31" s="615"/>
      <c r="V31" s="97"/>
      <c r="W31" s="97"/>
      <c r="X31" s="97"/>
      <c r="Y31" s="381"/>
      <c r="Z31" s="115"/>
      <c r="AA31" s="115"/>
      <c r="AB31" s="115"/>
      <c r="AC31" s="112"/>
      <c r="AD31" s="99"/>
      <c r="AE31" s="400"/>
      <c r="AF31" s="608"/>
      <c r="AG31" s="605"/>
      <c r="AH31" s="613"/>
      <c r="AI31" s="28"/>
      <c r="AJ31" s="40"/>
      <c r="AK31" s="40"/>
      <c r="AL31" s="40"/>
      <c r="AM31" s="608"/>
      <c r="AN31" s="609"/>
      <c r="AO31" s="605"/>
      <c r="AP31" s="613"/>
      <c r="AQ31" s="388"/>
      <c r="AR31" s="388"/>
      <c r="AS31" s="29"/>
      <c r="AT31" s="671"/>
      <c r="AU31" s="30"/>
      <c r="AV31" s="30"/>
      <c r="AW31" s="372"/>
      <c r="AX31" s="388"/>
      <c r="AY31" s="29"/>
      <c r="AZ31" s="30"/>
      <c r="BA31" s="28"/>
      <c r="BB31" s="28"/>
    </row>
    <row r="32" spans="1:99" s="23" customFormat="1" ht="15.75" customHeight="1" x14ac:dyDescent="0.25">
      <c r="A32" s="667" t="s">
        <v>23</v>
      </c>
      <c r="B32" s="634" t="s">
        <v>86</v>
      </c>
      <c r="C32" s="90">
        <f>SUM(D32:F32)</f>
        <v>18</v>
      </c>
      <c r="D32" s="90">
        <v>10</v>
      </c>
      <c r="E32" s="382"/>
      <c r="F32" s="382">
        <v>8</v>
      </c>
      <c r="G32" s="90"/>
      <c r="H32" s="382"/>
      <c r="I32" s="111"/>
      <c r="J32" s="92"/>
      <c r="K32" s="92"/>
      <c r="L32" s="675"/>
      <c r="M32" s="111"/>
      <c r="N32" s="111"/>
      <c r="O32" s="111"/>
      <c r="P32" s="111"/>
      <c r="Q32" s="118"/>
      <c r="R32" s="90"/>
      <c r="S32" s="111"/>
      <c r="T32" s="92"/>
      <c r="U32" s="614"/>
      <c r="V32" s="90"/>
      <c r="W32" s="90"/>
      <c r="X32" s="90"/>
      <c r="Y32" s="382"/>
      <c r="Z32" s="125"/>
      <c r="AA32" s="125"/>
      <c r="AB32" s="125"/>
      <c r="AC32" s="111"/>
      <c r="AD32" s="92"/>
      <c r="AE32" s="389"/>
      <c r="AF32" s="580"/>
      <c r="AG32" s="582"/>
      <c r="AH32" s="612"/>
      <c r="AI32" s="24"/>
      <c r="AJ32" s="38"/>
      <c r="AK32" s="38"/>
      <c r="AL32" s="38"/>
      <c r="AM32" s="580">
        <v>10</v>
      </c>
      <c r="AN32" s="581"/>
      <c r="AO32" s="582"/>
      <c r="AP32" s="612"/>
      <c r="AQ32" s="411"/>
      <c r="AR32" s="411"/>
      <c r="AS32" s="407"/>
      <c r="AT32" s="407"/>
      <c r="AU32" s="33"/>
      <c r="AV32" s="33"/>
      <c r="AW32" s="463"/>
      <c r="AX32" s="411"/>
      <c r="AY32" s="407"/>
      <c r="AZ32" s="33"/>
      <c r="BA32" s="24"/>
      <c r="BB32" s="24"/>
    </row>
    <row r="33" spans="1:54" s="23" customFormat="1" ht="15.75" x14ac:dyDescent="0.25">
      <c r="A33" s="668"/>
      <c r="B33" s="635"/>
      <c r="C33" s="96">
        <f>SUM(D33:F33)</f>
        <v>2</v>
      </c>
      <c r="D33" s="97">
        <v>2</v>
      </c>
      <c r="E33" s="381"/>
      <c r="F33" s="381"/>
      <c r="G33" s="97"/>
      <c r="H33" s="381"/>
      <c r="I33" s="112"/>
      <c r="J33" s="99"/>
      <c r="K33" s="99"/>
      <c r="L33" s="692"/>
      <c r="M33" s="112"/>
      <c r="N33" s="112"/>
      <c r="O33" s="112"/>
      <c r="P33" s="119"/>
      <c r="Q33" s="119"/>
      <c r="R33" s="97"/>
      <c r="S33" s="112"/>
      <c r="T33" s="99"/>
      <c r="U33" s="615"/>
      <c r="V33" s="97"/>
      <c r="W33" s="97"/>
      <c r="X33" s="97"/>
      <c r="Y33" s="381"/>
      <c r="Z33" s="115"/>
      <c r="AA33" s="115"/>
      <c r="AB33" s="115"/>
      <c r="AC33" s="112"/>
      <c r="AD33" s="99"/>
      <c r="AE33" s="399"/>
      <c r="AF33" s="583"/>
      <c r="AG33" s="688"/>
      <c r="AH33" s="613"/>
      <c r="AI33" s="28"/>
      <c r="AJ33" s="40"/>
      <c r="AK33" s="40"/>
      <c r="AL33" s="40"/>
      <c r="AM33" s="583">
        <v>2</v>
      </c>
      <c r="AN33" s="584"/>
      <c r="AO33" s="688"/>
      <c r="AP33" s="613"/>
      <c r="AQ33" s="388"/>
      <c r="AR33" s="388"/>
      <c r="AS33" s="29"/>
      <c r="AT33" s="29"/>
      <c r="AU33" s="30"/>
      <c r="AV33" s="30"/>
      <c r="AW33" s="372"/>
      <c r="AX33" s="388"/>
      <c r="AY33" s="29"/>
      <c r="AZ33" s="30"/>
      <c r="BA33" s="28"/>
      <c r="BB33" s="28"/>
    </row>
    <row r="34" spans="1:54" s="23" customFormat="1" ht="15.75" x14ac:dyDescent="0.25">
      <c r="A34" s="667" t="s">
        <v>24</v>
      </c>
      <c r="B34" s="634" t="s">
        <v>87</v>
      </c>
      <c r="C34" s="90">
        <f t="shared" si="0"/>
        <v>18</v>
      </c>
      <c r="D34" s="90">
        <v>8</v>
      </c>
      <c r="E34" s="382"/>
      <c r="F34" s="382">
        <v>10</v>
      </c>
      <c r="G34" s="90"/>
      <c r="H34" s="382"/>
      <c r="I34" s="111"/>
      <c r="J34" s="92"/>
      <c r="K34" s="92"/>
      <c r="L34" s="675"/>
      <c r="M34" s="111"/>
      <c r="N34" s="111"/>
      <c r="O34" s="111"/>
      <c r="P34" s="111"/>
      <c r="Q34" s="111"/>
      <c r="R34" s="90"/>
      <c r="S34" s="90"/>
      <c r="T34" s="92"/>
      <c r="U34" s="614"/>
      <c r="V34" s="90"/>
      <c r="W34" s="90"/>
      <c r="X34" s="90"/>
      <c r="Y34" s="382"/>
      <c r="Z34" s="125"/>
      <c r="AA34" s="125"/>
      <c r="AB34" s="125"/>
      <c r="AC34" s="111"/>
      <c r="AD34" s="92"/>
      <c r="AE34" s="385"/>
      <c r="AF34" s="580"/>
      <c r="AG34" s="582"/>
      <c r="AH34" s="612"/>
      <c r="AI34" s="24"/>
      <c r="AJ34" s="38"/>
      <c r="AK34" s="38"/>
      <c r="AL34" s="38"/>
      <c r="AM34" s="580">
        <v>8</v>
      </c>
      <c r="AN34" s="581"/>
      <c r="AO34" s="582"/>
      <c r="AP34" s="612" t="s">
        <v>79</v>
      </c>
      <c r="AQ34" s="411"/>
      <c r="AR34" s="411"/>
      <c r="AS34" s="407"/>
      <c r="AT34" s="407"/>
      <c r="AU34" s="33"/>
      <c r="AV34" s="33"/>
      <c r="AW34" s="463"/>
      <c r="AX34" s="411"/>
      <c r="AY34" s="407"/>
      <c r="AZ34" s="33"/>
      <c r="BA34" s="24"/>
      <c r="BB34" s="24"/>
    </row>
    <row r="35" spans="1:54" s="23" customFormat="1" ht="13.5" customHeight="1" x14ac:dyDescent="0.25">
      <c r="A35" s="668"/>
      <c r="B35" s="635"/>
      <c r="C35" s="96">
        <f t="shared" si="0"/>
        <v>6</v>
      </c>
      <c r="D35" s="97">
        <v>6</v>
      </c>
      <c r="E35" s="381"/>
      <c r="F35" s="381"/>
      <c r="G35" s="97"/>
      <c r="H35" s="381"/>
      <c r="I35" s="112"/>
      <c r="J35" s="99"/>
      <c r="K35" s="99"/>
      <c r="L35" s="692"/>
      <c r="M35" s="112"/>
      <c r="N35" s="112"/>
      <c r="O35" s="112"/>
      <c r="P35" s="112"/>
      <c r="Q35" s="112"/>
      <c r="R35" s="97"/>
      <c r="S35" s="112"/>
      <c r="T35" s="397"/>
      <c r="U35" s="615"/>
      <c r="V35" s="97"/>
      <c r="W35" s="97"/>
      <c r="X35" s="97"/>
      <c r="Y35" s="381"/>
      <c r="Z35" s="115"/>
      <c r="AA35" s="115"/>
      <c r="AB35" s="115"/>
      <c r="AC35" s="112"/>
      <c r="AD35" s="99"/>
      <c r="AE35" s="386"/>
      <c r="AF35" s="583"/>
      <c r="AG35" s="688"/>
      <c r="AH35" s="613"/>
      <c r="AI35" s="28"/>
      <c r="AJ35" s="40"/>
      <c r="AK35" s="40"/>
      <c r="AL35" s="40"/>
      <c r="AM35" s="583">
        <v>6</v>
      </c>
      <c r="AN35" s="584"/>
      <c r="AO35" s="688"/>
      <c r="AP35" s="613"/>
      <c r="AQ35" s="380"/>
      <c r="AR35" s="388"/>
      <c r="AS35" s="29"/>
      <c r="AT35" s="29"/>
      <c r="AU35" s="30"/>
      <c r="AV35" s="30"/>
      <c r="AW35" s="372"/>
      <c r="AX35" s="388"/>
      <c r="AY35" s="29"/>
      <c r="AZ35" s="30"/>
      <c r="BA35" s="28"/>
      <c r="BB35" s="28"/>
    </row>
    <row r="36" spans="1:54" s="23" customFormat="1" ht="15.75" customHeight="1" x14ac:dyDescent="0.25">
      <c r="A36" s="667" t="s">
        <v>25</v>
      </c>
      <c r="B36" s="693" t="s">
        <v>88</v>
      </c>
      <c r="C36" s="90">
        <f t="shared" si="0"/>
        <v>12</v>
      </c>
      <c r="D36" s="90">
        <v>6</v>
      </c>
      <c r="E36" s="382"/>
      <c r="F36" s="750">
        <v>6</v>
      </c>
      <c r="G36" s="90"/>
      <c r="H36" s="382"/>
      <c r="I36" s="111"/>
      <c r="J36" s="92"/>
      <c r="K36" s="92"/>
      <c r="L36" s="675"/>
      <c r="M36" s="111"/>
      <c r="N36" s="111"/>
      <c r="O36" s="111"/>
      <c r="P36" s="111"/>
      <c r="Q36" s="111"/>
      <c r="R36" s="90"/>
      <c r="S36" s="376"/>
      <c r="T36" s="375"/>
      <c r="U36" s="614"/>
      <c r="V36" s="90"/>
      <c r="W36" s="90"/>
      <c r="X36" s="90"/>
      <c r="Y36" s="382"/>
      <c r="Z36" s="125"/>
      <c r="AA36" s="125"/>
      <c r="AB36" s="125"/>
      <c r="AC36" s="111"/>
      <c r="AD36" s="92"/>
      <c r="AE36" s="385"/>
      <c r="AF36" s="580"/>
      <c r="AG36" s="582"/>
      <c r="AH36" s="612"/>
      <c r="AI36" s="24"/>
      <c r="AJ36" s="38"/>
      <c r="AK36" s="38"/>
      <c r="AL36" s="38"/>
      <c r="AM36" s="580">
        <v>6</v>
      </c>
      <c r="AN36" s="581"/>
      <c r="AO36" s="582"/>
      <c r="AP36" s="612" t="s">
        <v>81</v>
      </c>
      <c r="AQ36" s="411"/>
      <c r="AR36" s="411"/>
      <c r="AS36" s="407"/>
      <c r="AT36" s="407"/>
      <c r="AU36" s="33"/>
      <c r="AV36" s="33"/>
      <c r="AW36" s="463"/>
      <c r="AX36" s="411"/>
      <c r="AY36" s="407"/>
      <c r="AZ36" s="33"/>
      <c r="BA36" s="24"/>
      <c r="BB36" s="24"/>
    </row>
    <row r="37" spans="1:54" s="23" customFormat="1" ht="15" customHeight="1" x14ac:dyDescent="0.25">
      <c r="A37" s="668"/>
      <c r="B37" s="694"/>
      <c r="C37" s="96">
        <f t="shared" si="0"/>
        <v>4</v>
      </c>
      <c r="D37" s="97">
        <v>4</v>
      </c>
      <c r="E37" s="381"/>
      <c r="F37" s="751"/>
      <c r="G37" s="97"/>
      <c r="H37" s="381"/>
      <c r="I37" s="112"/>
      <c r="J37" s="99"/>
      <c r="K37" s="99"/>
      <c r="L37" s="692"/>
      <c r="M37" s="112"/>
      <c r="N37" s="112"/>
      <c r="O37" s="112"/>
      <c r="P37" s="112"/>
      <c r="Q37" s="112"/>
      <c r="R37" s="97"/>
      <c r="S37" s="112"/>
      <c r="T37" s="99"/>
      <c r="U37" s="615"/>
      <c r="V37" s="97"/>
      <c r="W37" s="97"/>
      <c r="X37" s="97"/>
      <c r="Y37" s="381"/>
      <c r="Z37" s="115"/>
      <c r="AA37" s="115"/>
      <c r="AB37" s="115"/>
      <c r="AC37" s="112"/>
      <c r="AD37" s="99"/>
      <c r="AE37" s="386"/>
      <c r="AF37" s="583"/>
      <c r="AG37" s="688"/>
      <c r="AH37" s="613"/>
      <c r="AI37" s="28"/>
      <c r="AJ37" s="40"/>
      <c r="AK37" s="40"/>
      <c r="AL37" s="40"/>
      <c r="AM37" s="583">
        <v>4</v>
      </c>
      <c r="AN37" s="584"/>
      <c r="AO37" s="688"/>
      <c r="AP37" s="613"/>
      <c r="AQ37" s="388"/>
      <c r="AR37" s="388"/>
      <c r="AS37" s="29"/>
      <c r="AT37" s="29"/>
      <c r="AU37" s="30"/>
      <c r="AV37" s="30"/>
      <c r="AW37" s="372"/>
      <c r="AX37" s="384"/>
      <c r="AY37" s="29"/>
      <c r="AZ37" s="30"/>
      <c r="BA37" s="28"/>
      <c r="BB37" s="28"/>
    </row>
    <row r="38" spans="1:54" s="23" customFormat="1" ht="15.75" customHeight="1" x14ac:dyDescent="0.25">
      <c r="A38" s="667" t="s">
        <v>26</v>
      </c>
      <c r="B38" s="634" t="s">
        <v>90</v>
      </c>
      <c r="C38" s="90">
        <f>SUM(D38:F38)</f>
        <v>8</v>
      </c>
      <c r="D38" s="90"/>
      <c r="E38" s="382"/>
      <c r="F38" s="382">
        <v>8</v>
      </c>
      <c r="G38" s="90"/>
      <c r="H38" s="382"/>
      <c r="I38" s="111"/>
      <c r="J38" s="92"/>
      <c r="K38" s="92"/>
      <c r="L38" s="675"/>
      <c r="M38" s="111"/>
      <c r="N38" s="111"/>
      <c r="O38" s="111"/>
      <c r="P38" s="111"/>
      <c r="Q38" s="111"/>
      <c r="R38" s="90"/>
      <c r="S38" s="111"/>
      <c r="T38" s="92"/>
      <c r="U38" s="90"/>
      <c r="V38" s="90"/>
      <c r="W38" s="90"/>
      <c r="X38" s="90"/>
      <c r="Y38" s="382"/>
      <c r="Z38" s="326"/>
      <c r="AA38" s="326"/>
      <c r="AB38" s="326"/>
      <c r="AC38" s="374"/>
      <c r="AD38" s="327"/>
      <c r="AE38" s="385"/>
      <c r="AF38" s="606"/>
      <c r="AG38" s="604"/>
      <c r="AH38" s="407"/>
      <c r="AI38" s="24"/>
      <c r="AJ38" s="38"/>
      <c r="AK38" s="38"/>
      <c r="AL38" s="38"/>
      <c r="AM38" s="606"/>
      <c r="AN38" s="607"/>
      <c r="AO38" s="604"/>
      <c r="AP38" s="407"/>
      <c r="AQ38" s="411"/>
      <c r="AR38" s="411"/>
      <c r="AS38" s="407"/>
      <c r="AT38" s="407"/>
      <c r="AU38" s="33"/>
      <c r="AV38" s="33"/>
      <c r="AW38" s="463"/>
      <c r="AX38" s="411"/>
      <c r="AY38" s="407"/>
      <c r="AZ38" s="33"/>
      <c r="BA38" s="24"/>
      <c r="BB38" s="24"/>
    </row>
    <row r="39" spans="1:54" s="23" customFormat="1" ht="15.75" x14ac:dyDescent="0.25">
      <c r="A39" s="668"/>
      <c r="B39" s="635"/>
      <c r="C39" s="96">
        <f t="shared" si="0"/>
        <v>4</v>
      </c>
      <c r="D39" s="97">
        <v>4</v>
      </c>
      <c r="E39" s="381"/>
      <c r="F39" s="381"/>
      <c r="G39" s="97"/>
      <c r="H39" s="381"/>
      <c r="I39" s="112"/>
      <c r="J39" s="99"/>
      <c r="K39" s="99"/>
      <c r="L39" s="692"/>
      <c r="M39" s="112"/>
      <c r="N39" s="112"/>
      <c r="O39" s="112"/>
      <c r="P39" s="119"/>
      <c r="Q39" s="119"/>
      <c r="R39" s="97"/>
      <c r="S39" s="112"/>
      <c r="T39" s="99"/>
      <c r="U39" s="97"/>
      <c r="V39" s="97"/>
      <c r="W39" s="97"/>
      <c r="X39" s="97"/>
      <c r="Y39" s="381"/>
      <c r="Z39" s="115"/>
      <c r="AA39" s="115"/>
      <c r="AB39" s="115"/>
      <c r="AC39" s="112"/>
      <c r="AD39" s="99"/>
      <c r="AE39" s="386"/>
      <c r="AF39" s="583"/>
      <c r="AG39" s="688"/>
      <c r="AH39" s="29"/>
      <c r="AI39" s="28"/>
      <c r="AJ39" s="40"/>
      <c r="AK39" s="40"/>
      <c r="AL39" s="40"/>
      <c r="AM39" s="583">
        <v>4</v>
      </c>
      <c r="AN39" s="584"/>
      <c r="AO39" s="688"/>
      <c r="AP39" s="29"/>
      <c r="AQ39" s="380"/>
      <c r="AR39" s="388"/>
      <c r="AS39" s="29"/>
      <c r="AT39" s="29"/>
      <c r="AU39" s="30"/>
      <c r="AV39" s="30"/>
      <c r="AW39" s="372"/>
      <c r="AX39" s="388"/>
      <c r="AY39" s="29"/>
      <c r="AZ39" s="30"/>
      <c r="BA39" s="28"/>
      <c r="BB39" s="28"/>
    </row>
    <row r="40" spans="1:54" s="23" customFormat="1" ht="15.75" customHeight="1" x14ac:dyDescent="0.25">
      <c r="A40" s="667" t="s">
        <v>27</v>
      </c>
      <c r="B40" s="634" t="s">
        <v>91</v>
      </c>
      <c r="C40" s="90">
        <f>SUM(D40:F40)</f>
        <v>36</v>
      </c>
      <c r="D40" s="90">
        <v>12</v>
      </c>
      <c r="E40" s="382"/>
      <c r="F40" s="382">
        <v>24</v>
      </c>
      <c r="G40" s="90"/>
      <c r="H40" s="382"/>
      <c r="I40" s="111"/>
      <c r="J40" s="92"/>
      <c r="K40" s="92"/>
      <c r="L40" s="675"/>
      <c r="M40" s="111"/>
      <c r="N40" s="111"/>
      <c r="O40" s="111"/>
      <c r="P40" s="111"/>
      <c r="Q40" s="111"/>
      <c r="R40" s="90"/>
      <c r="S40" s="111"/>
      <c r="T40" s="92"/>
      <c r="U40" s="90"/>
      <c r="V40" s="90"/>
      <c r="W40" s="90"/>
      <c r="X40" s="90"/>
      <c r="Y40" s="382"/>
      <c r="Z40" s="125"/>
      <c r="AA40" s="125"/>
      <c r="AB40" s="125"/>
      <c r="AC40" s="111"/>
      <c r="AD40" s="92"/>
      <c r="AE40" s="385"/>
      <c r="AF40" s="580"/>
      <c r="AG40" s="582"/>
      <c r="AH40" s="407"/>
      <c r="AI40" s="24"/>
      <c r="AJ40" s="38"/>
      <c r="AK40" s="38"/>
      <c r="AL40" s="38"/>
      <c r="AM40" s="580">
        <v>12</v>
      </c>
      <c r="AN40" s="581"/>
      <c r="AO40" s="582"/>
      <c r="AP40" s="407"/>
      <c r="AQ40" s="411"/>
      <c r="AR40" s="411"/>
      <c r="AS40" s="407"/>
      <c r="AT40" s="407"/>
      <c r="AU40" s="33"/>
      <c r="AV40" s="33"/>
      <c r="AW40" s="463"/>
      <c r="AX40" s="411"/>
      <c r="AY40" s="407"/>
      <c r="AZ40" s="33"/>
      <c r="BA40" s="24"/>
      <c r="BB40" s="24"/>
    </row>
    <row r="41" spans="1:54" s="23" customFormat="1" ht="14.25" customHeight="1" x14ac:dyDescent="0.25">
      <c r="A41" s="668"/>
      <c r="B41" s="635"/>
      <c r="C41" s="96">
        <f t="shared" si="0"/>
        <v>10</v>
      </c>
      <c r="D41" s="97">
        <v>10</v>
      </c>
      <c r="E41" s="381"/>
      <c r="F41" s="381"/>
      <c r="G41" s="97"/>
      <c r="H41" s="381"/>
      <c r="I41" s="112"/>
      <c r="J41" s="99"/>
      <c r="K41" s="99"/>
      <c r="L41" s="692"/>
      <c r="M41" s="112"/>
      <c r="N41" s="112"/>
      <c r="O41" s="112"/>
      <c r="P41" s="112"/>
      <c r="Q41" s="112"/>
      <c r="R41" s="97"/>
      <c r="S41" s="112"/>
      <c r="T41" s="99"/>
      <c r="U41" s="97"/>
      <c r="V41" s="97"/>
      <c r="W41" s="97"/>
      <c r="X41" s="97"/>
      <c r="Y41" s="381"/>
      <c r="Z41" s="115"/>
      <c r="AA41" s="115"/>
      <c r="AB41" s="115"/>
      <c r="AC41" s="112"/>
      <c r="AD41" s="99"/>
      <c r="AE41" s="386"/>
      <c r="AF41" s="583"/>
      <c r="AG41" s="688"/>
      <c r="AH41" s="29"/>
      <c r="AI41" s="28"/>
      <c r="AJ41" s="40"/>
      <c r="AK41" s="40"/>
      <c r="AL41" s="40"/>
      <c r="AM41" s="583">
        <v>10</v>
      </c>
      <c r="AN41" s="584"/>
      <c r="AO41" s="688"/>
      <c r="AP41" s="29"/>
      <c r="AQ41" s="380"/>
      <c r="AR41" s="388"/>
      <c r="AS41" s="29"/>
      <c r="AT41" s="29"/>
      <c r="AU41" s="30"/>
      <c r="AV41" s="30"/>
      <c r="AW41" s="372"/>
      <c r="AX41" s="388"/>
      <c r="AY41" s="29"/>
      <c r="AZ41" s="30"/>
      <c r="BA41" s="28"/>
      <c r="BB41" s="28"/>
    </row>
    <row r="42" spans="1:54" s="23" customFormat="1" ht="15.75" customHeight="1" x14ac:dyDescent="0.25">
      <c r="A42" s="667" t="s">
        <v>28</v>
      </c>
      <c r="B42" s="634" t="s">
        <v>92</v>
      </c>
      <c r="C42" s="90">
        <f>SUM(D42:F42)</f>
        <v>36</v>
      </c>
      <c r="D42" s="90">
        <v>10</v>
      </c>
      <c r="E42" s="382"/>
      <c r="F42" s="382">
        <v>26</v>
      </c>
      <c r="G42" s="90"/>
      <c r="H42" s="382"/>
      <c r="I42" s="111"/>
      <c r="J42" s="92"/>
      <c r="K42" s="92"/>
      <c r="L42" s="675"/>
      <c r="M42" s="111"/>
      <c r="N42" s="111"/>
      <c r="O42" s="111"/>
      <c r="P42" s="111"/>
      <c r="Q42" s="111"/>
      <c r="R42" s="90"/>
      <c r="S42" s="111"/>
      <c r="T42" s="92"/>
      <c r="U42" s="90"/>
      <c r="V42" s="90"/>
      <c r="W42" s="90"/>
      <c r="X42" s="90"/>
      <c r="Y42" s="382"/>
      <c r="Z42" s="125"/>
      <c r="AA42" s="125"/>
      <c r="AB42" s="125"/>
      <c r="AC42" s="111"/>
      <c r="AD42" s="92"/>
      <c r="AE42" s="385"/>
      <c r="AF42" s="580"/>
      <c r="AG42" s="582"/>
      <c r="AH42" s="407"/>
      <c r="AI42" s="24"/>
      <c r="AJ42" s="38"/>
      <c r="AK42" s="38"/>
      <c r="AL42" s="38"/>
      <c r="AM42" s="580">
        <v>10</v>
      </c>
      <c r="AN42" s="581"/>
      <c r="AO42" s="582"/>
      <c r="AP42" s="407"/>
      <c r="AQ42" s="411"/>
      <c r="AR42" s="411"/>
      <c r="AS42" s="407"/>
      <c r="AT42" s="407"/>
      <c r="AU42" s="33"/>
      <c r="AV42" s="33"/>
      <c r="AW42" s="463"/>
      <c r="AX42" s="411"/>
      <c r="AY42" s="407"/>
      <c r="BA42" s="24"/>
      <c r="BB42" s="24"/>
    </row>
    <row r="43" spans="1:54" s="23" customFormat="1" ht="17.25" customHeight="1" x14ac:dyDescent="0.25">
      <c r="A43" s="668"/>
      <c r="B43" s="635"/>
      <c r="C43" s="97">
        <f t="shared" si="0"/>
        <v>10</v>
      </c>
      <c r="D43" s="97">
        <v>10</v>
      </c>
      <c r="E43" s="381"/>
      <c r="F43" s="381"/>
      <c r="G43" s="97"/>
      <c r="H43" s="381"/>
      <c r="I43" s="112"/>
      <c r="J43" s="99"/>
      <c r="K43" s="99"/>
      <c r="L43" s="692"/>
      <c r="M43" s="112"/>
      <c r="N43" s="112"/>
      <c r="O43" s="112"/>
      <c r="P43" s="112"/>
      <c r="Q43" s="112"/>
      <c r="R43" s="97"/>
      <c r="S43" s="112"/>
      <c r="T43" s="99"/>
      <c r="U43" s="97"/>
      <c r="V43" s="97"/>
      <c r="W43" s="97"/>
      <c r="X43" s="97"/>
      <c r="Y43" s="381"/>
      <c r="Z43" s="115"/>
      <c r="AA43" s="115"/>
      <c r="AB43" s="115"/>
      <c r="AC43" s="112"/>
      <c r="AD43" s="99"/>
      <c r="AE43" s="386"/>
      <c r="AF43" s="583"/>
      <c r="AG43" s="688"/>
      <c r="AH43" s="29"/>
      <c r="AI43" s="28"/>
      <c r="AJ43" s="40"/>
      <c r="AK43" s="40"/>
      <c r="AL43" s="40"/>
      <c r="AM43" s="583">
        <v>10</v>
      </c>
      <c r="AN43" s="584"/>
      <c r="AO43" s="688"/>
      <c r="AP43" s="29"/>
      <c r="AQ43" s="388"/>
      <c r="AR43" s="388"/>
      <c r="AS43" s="29"/>
      <c r="AT43" s="29"/>
      <c r="AU43" s="30"/>
      <c r="AV43" s="30"/>
      <c r="AW43" s="372"/>
      <c r="AX43" s="388"/>
      <c r="AY43" s="29"/>
      <c r="AZ43" s="49"/>
      <c r="BA43" s="28"/>
      <c r="BB43" s="28"/>
    </row>
    <row r="44" spans="1:54" s="23" customFormat="1" ht="18.75" customHeight="1" x14ac:dyDescent="0.25">
      <c r="A44" s="578"/>
      <c r="B44" s="616" t="s">
        <v>99</v>
      </c>
      <c r="C44" s="407">
        <f>SUM(C24,C26,C28,C30,C32,C34,C36,C38,C40,C42)</f>
        <v>200</v>
      </c>
      <c r="D44" s="407">
        <f>SUM(D24,D26,D28,D30,D32,D34,D36,D40,D42)</f>
        <v>80</v>
      </c>
      <c r="E44" s="379"/>
      <c r="F44" s="379">
        <f>SUM(F24:F43)</f>
        <v>120</v>
      </c>
      <c r="G44" s="407"/>
      <c r="H44" s="379"/>
      <c r="I44" s="24"/>
      <c r="J44" s="38"/>
      <c r="K44" s="38"/>
      <c r="L44" s="38"/>
      <c r="M44" s="24"/>
      <c r="N44" s="24"/>
      <c r="O44" s="24"/>
      <c r="P44" s="24"/>
      <c r="Q44" s="24"/>
      <c r="R44" s="407"/>
      <c r="S44" s="24"/>
      <c r="T44" s="38"/>
      <c r="U44" s="38"/>
      <c r="V44" s="407"/>
      <c r="W44" s="407"/>
      <c r="X44" s="407"/>
      <c r="Y44" s="379"/>
      <c r="Z44" s="392"/>
      <c r="AA44" s="392"/>
      <c r="AB44" s="392"/>
      <c r="AC44" s="24"/>
      <c r="AD44" s="38"/>
      <c r="AE44" s="407"/>
      <c r="AF44" s="580"/>
      <c r="AG44" s="582"/>
      <c r="AH44" s="407"/>
      <c r="AI44" s="24"/>
      <c r="AJ44" s="38"/>
      <c r="AK44" s="38"/>
      <c r="AL44" s="38"/>
      <c r="AM44" s="580">
        <f>SUM(AM24,AM26,AM28,AM30,AM32,AM34,AM36,AM40,AM42)</f>
        <v>80</v>
      </c>
      <c r="AN44" s="581"/>
      <c r="AO44" s="582"/>
      <c r="AP44" s="612"/>
      <c r="AQ44" s="24"/>
      <c r="AR44" s="38"/>
      <c r="AS44" s="38"/>
      <c r="AT44" s="38"/>
      <c r="AU44" s="38"/>
      <c r="AV44" s="581" t="s">
        <v>101</v>
      </c>
      <c r="AW44" s="581"/>
      <c r="AX44" s="581"/>
      <c r="AY44" s="581"/>
      <c r="AZ44" s="581"/>
      <c r="BA44" s="581"/>
      <c r="BB44" s="582"/>
    </row>
    <row r="45" spans="1:54" s="23" customFormat="1" ht="18" customHeight="1" x14ac:dyDescent="0.25">
      <c r="A45" s="579"/>
      <c r="B45" s="617"/>
      <c r="C45" s="43">
        <f>SUM(C25,C27,C29,C31,C33,C35,C37,C39,C41,C43)</f>
        <v>52</v>
      </c>
      <c r="D45" s="29">
        <f>SUM(D25,D27,D29,D33,D35,D37,D39,D41,D43)</f>
        <v>52</v>
      </c>
      <c r="E45" s="380"/>
      <c r="F45" s="380"/>
      <c r="G45" s="29"/>
      <c r="H45" s="380"/>
      <c r="I45" s="28"/>
      <c r="J45" s="40"/>
      <c r="K45" s="40"/>
      <c r="L45" s="40"/>
      <c r="M45" s="28"/>
      <c r="N45" s="28"/>
      <c r="O45" s="28"/>
      <c r="P45" s="28"/>
      <c r="Q45" s="28"/>
      <c r="R45" s="29"/>
      <c r="S45" s="28"/>
      <c r="T45" s="40"/>
      <c r="U45" s="384"/>
      <c r="V45" s="29"/>
      <c r="W45" s="29"/>
      <c r="X45" s="29"/>
      <c r="Y45" s="380"/>
      <c r="Z45" s="394"/>
      <c r="AA45" s="394"/>
      <c r="AB45" s="394"/>
      <c r="AC45" s="28"/>
      <c r="AD45" s="40"/>
      <c r="AE45" s="29"/>
      <c r="AF45" s="583"/>
      <c r="AG45" s="688"/>
      <c r="AH45" s="29"/>
      <c r="AI45" s="28"/>
      <c r="AJ45" s="40"/>
      <c r="AK45" s="40"/>
      <c r="AL45" s="40"/>
      <c r="AM45" s="583">
        <f>SUM(AM25,AM27,AM29,AM33,AM35,AM37,AM39,AM41,AM43)</f>
        <v>52</v>
      </c>
      <c r="AN45" s="584"/>
      <c r="AO45" s="688"/>
      <c r="AP45" s="613"/>
      <c r="AQ45" s="28"/>
      <c r="AR45" s="40"/>
      <c r="AS45" s="40"/>
      <c r="AT45" s="40"/>
      <c r="AU45" s="40"/>
      <c r="AV45" s="588" t="s">
        <v>102</v>
      </c>
      <c r="AW45" s="589"/>
      <c r="AX45" s="589"/>
      <c r="AY45" s="589"/>
      <c r="AZ45" s="589"/>
      <c r="BA45" s="589"/>
      <c r="BB45" s="590"/>
    </row>
    <row r="46" spans="1:54" s="23" customFormat="1" ht="22.5" customHeight="1" x14ac:dyDescent="0.25">
      <c r="A46" s="578"/>
      <c r="B46" s="616"/>
      <c r="C46" s="407"/>
      <c r="D46" s="379"/>
      <c r="E46" s="379"/>
      <c r="F46" s="379"/>
      <c r="G46" s="407"/>
      <c r="H46" s="379"/>
      <c r="I46" s="24"/>
      <c r="J46" s="38"/>
      <c r="K46" s="38"/>
      <c r="L46" s="38"/>
      <c r="M46" s="24"/>
      <c r="N46" s="24"/>
      <c r="O46" s="24"/>
      <c r="P46" s="24"/>
      <c r="Q46" s="24"/>
      <c r="R46" s="407"/>
      <c r="S46" s="24"/>
      <c r="T46" s="24"/>
      <c r="U46" s="38"/>
      <c r="V46" s="407"/>
      <c r="W46" s="407"/>
      <c r="X46" s="407"/>
      <c r="Y46" s="379"/>
      <c r="Z46" s="392"/>
      <c r="AA46" s="392"/>
      <c r="AB46" s="392"/>
      <c r="AC46" s="24"/>
      <c r="AD46" s="393"/>
      <c r="AE46" s="24"/>
      <c r="AF46" s="24"/>
      <c r="AG46" s="38"/>
      <c r="AH46" s="38"/>
      <c r="AI46" s="24"/>
      <c r="AJ46" s="38"/>
      <c r="AK46" s="38"/>
      <c r="AL46" s="38"/>
      <c r="AM46" s="606" t="s">
        <v>162</v>
      </c>
      <c r="AN46" s="607"/>
      <c r="AO46" s="607"/>
      <c r="AP46" s="604"/>
      <c r="AQ46" s="594"/>
      <c r="AR46" s="594"/>
      <c r="AS46" s="594"/>
      <c r="AT46" s="594"/>
      <c r="AU46" s="594"/>
      <c r="AV46" s="591" t="s">
        <v>141</v>
      </c>
      <c r="AW46" s="592"/>
      <c r="AX46" s="592"/>
      <c r="AY46" s="592"/>
      <c r="AZ46" s="592"/>
      <c r="BA46" s="592"/>
      <c r="BB46" s="593"/>
    </row>
    <row r="47" spans="1:54" s="23" customFormat="1" ht="24.75" customHeight="1" x14ac:dyDescent="0.25">
      <c r="A47" s="579"/>
      <c r="B47" s="617"/>
      <c r="C47" s="29"/>
      <c r="D47" s="380"/>
      <c r="E47" s="380"/>
      <c r="F47" s="380"/>
      <c r="G47" s="63"/>
      <c r="H47" s="127"/>
      <c r="I47" s="28"/>
      <c r="J47" s="40"/>
      <c r="K47" s="28"/>
      <c r="L47" s="40"/>
      <c r="M47" s="28"/>
      <c r="N47" s="35"/>
      <c r="O47" s="35"/>
      <c r="P47" s="35"/>
      <c r="Q47" s="28"/>
      <c r="R47" s="29"/>
      <c r="S47" s="28"/>
      <c r="T47" s="28"/>
      <c r="U47" s="40"/>
      <c r="V47" s="63"/>
      <c r="W47" s="29"/>
      <c r="X47" s="29"/>
      <c r="Y47" s="127"/>
      <c r="Z47" s="394"/>
      <c r="AA47" s="394"/>
      <c r="AB47" s="394"/>
      <c r="AC47" s="28"/>
      <c r="AD47" s="395"/>
      <c r="AE47" s="28"/>
      <c r="AF47" s="28"/>
      <c r="AG47" s="40"/>
      <c r="AH47" s="40"/>
      <c r="AI47" s="28"/>
      <c r="AJ47" s="40"/>
      <c r="AK47" s="40"/>
      <c r="AL47" s="40"/>
      <c r="AM47" s="608"/>
      <c r="AN47" s="609"/>
      <c r="AO47" s="609"/>
      <c r="AP47" s="605"/>
      <c r="AQ47" s="595"/>
      <c r="AR47" s="595"/>
      <c r="AS47" s="595"/>
      <c r="AT47" s="595"/>
      <c r="AU47" s="595"/>
      <c r="AV47" s="591" t="s">
        <v>142</v>
      </c>
      <c r="AW47" s="592"/>
      <c r="AX47" s="592"/>
      <c r="AY47" s="592"/>
      <c r="AZ47" s="592"/>
      <c r="BA47" s="592"/>
      <c r="BB47" s="593"/>
    </row>
    <row r="48" spans="1:54" s="23" customFormat="1" ht="12" hidden="1" customHeight="1" x14ac:dyDescent="0.25">
      <c r="A48" s="390"/>
      <c r="B48" s="578"/>
      <c r="C48" s="616"/>
      <c r="D48" s="407"/>
      <c r="E48" s="407"/>
      <c r="F48" s="51"/>
      <c r="G48" s="51"/>
      <c r="H48" s="51"/>
      <c r="I48" s="51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7"/>
      <c r="AM48" s="407"/>
      <c r="AN48" s="679" t="s">
        <v>103</v>
      </c>
      <c r="AO48" s="680"/>
      <c r="AP48" s="680"/>
      <c r="AQ48" s="680"/>
      <c r="AR48" s="680"/>
      <c r="AS48" s="680"/>
      <c r="AT48" s="679" t="s">
        <v>103</v>
      </c>
      <c r="AU48" s="680"/>
      <c r="AV48" s="680"/>
      <c r="AW48" s="680"/>
      <c r="AX48" s="680"/>
      <c r="AY48" s="680"/>
      <c r="AZ48" s="407"/>
      <c r="BA48" s="407"/>
      <c r="BB48" s="407"/>
    </row>
    <row r="49" spans="1:55" s="23" customFormat="1" ht="13.5" hidden="1" customHeight="1" x14ac:dyDescent="0.25">
      <c r="A49" s="391"/>
      <c r="B49" s="579"/>
      <c r="C49" s="617"/>
      <c r="D49" s="4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681"/>
      <c r="AO49" s="682"/>
      <c r="AP49" s="682"/>
      <c r="AQ49" s="682"/>
      <c r="AR49" s="682"/>
      <c r="AS49" s="682"/>
      <c r="AT49" s="681"/>
      <c r="AU49" s="682"/>
      <c r="AV49" s="682"/>
      <c r="AW49" s="682"/>
      <c r="AX49" s="682"/>
      <c r="AY49" s="682"/>
      <c r="AZ49" s="29"/>
      <c r="BA49" s="29"/>
      <c r="BB49" s="29"/>
    </row>
    <row r="50" spans="1:55" s="23" customFormat="1" ht="11.25" hidden="1" customHeight="1" x14ac:dyDescent="0.25">
      <c r="A50" s="390"/>
      <c r="B50" s="578"/>
      <c r="C50" s="616"/>
      <c r="D50" s="407"/>
      <c r="E50" s="407"/>
      <c r="F50" s="51"/>
      <c r="G50" s="51"/>
      <c r="H50" s="51"/>
      <c r="I50" s="51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407"/>
      <c r="BA50" s="407"/>
      <c r="BB50" s="407"/>
    </row>
    <row r="51" spans="1:55" s="23" customFormat="1" ht="5.25" hidden="1" customHeight="1" x14ac:dyDescent="0.25">
      <c r="A51" s="391"/>
      <c r="B51" s="579"/>
      <c r="C51" s="617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9"/>
      <c r="BA51" s="29"/>
      <c r="BB51" s="29"/>
    </row>
    <row r="52" spans="1:55" s="23" customFormat="1" ht="20.100000000000001" customHeight="1" x14ac:dyDescent="0.25">
      <c r="A52" s="377"/>
      <c r="B52" s="377"/>
      <c r="C52" s="378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13"/>
      <c r="BA52" s="413"/>
      <c r="BB52" s="413"/>
    </row>
    <row r="53" spans="1:55" s="70" customFormat="1" ht="20.100000000000001" customHeight="1" x14ac:dyDescent="0.25">
      <c r="A53" s="66"/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69"/>
      <c r="AS53" s="69"/>
      <c r="AT53" s="69"/>
      <c r="AU53" s="68"/>
      <c r="AV53" s="68"/>
    </row>
    <row r="54" spans="1:55" s="75" customFormat="1" ht="20.100000000000001" customHeight="1" x14ac:dyDescent="0.3">
      <c r="A54" s="401"/>
      <c r="B54" s="402"/>
      <c r="C54" s="73"/>
      <c r="D54" s="73"/>
      <c r="E54" s="73"/>
      <c r="F54" s="73"/>
      <c r="G54" s="73"/>
      <c r="H54" s="73"/>
      <c r="I54" s="73"/>
      <c r="J54" s="73"/>
      <c r="K54" s="73"/>
      <c r="L54" s="585" t="s">
        <v>119</v>
      </c>
      <c r="M54" s="585"/>
      <c r="N54" s="585"/>
      <c r="O54" s="585"/>
      <c r="P54" s="585"/>
      <c r="Q54" s="585"/>
      <c r="R54" s="585"/>
      <c r="S54" s="585"/>
      <c r="T54" s="585"/>
      <c r="U54" s="585"/>
      <c r="V54" s="470"/>
      <c r="W54" s="470"/>
      <c r="X54" s="470"/>
      <c r="Y54" s="470"/>
      <c r="Z54" s="470"/>
      <c r="AA54" s="470"/>
      <c r="AB54" s="470"/>
      <c r="AC54" s="470"/>
      <c r="AD54" s="470"/>
      <c r="AE54" s="470"/>
      <c r="AF54" s="585" t="s">
        <v>171</v>
      </c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74"/>
      <c r="AR54" s="74"/>
      <c r="AS54" s="74"/>
      <c r="AT54" s="74"/>
      <c r="AU54" s="73"/>
      <c r="AV54" s="73"/>
    </row>
    <row r="55" spans="1:55" s="75" customFormat="1" ht="20.100000000000001" customHeight="1" x14ac:dyDescent="0.3">
      <c r="A55" s="402"/>
      <c r="B55" s="626" t="s">
        <v>104</v>
      </c>
      <c r="C55" s="626"/>
      <c r="D55" s="626"/>
      <c r="E55" s="626"/>
      <c r="F55" s="626"/>
      <c r="G55" s="626"/>
      <c r="H55" s="626"/>
      <c r="I55" s="626"/>
      <c r="J55" s="626"/>
      <c r="K55" s="626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585"/>
      <c r="AL55" s="585"/>
      <c r="AM55" s="585"/>
      <c r="AN55" s="77"/>
      <c r="AO55" s="77"/>
      <c r="AP55" s="77"/>
      <c r="AQ55" s="77"/>
      <c r="AR55" s="77"/>
      <c r="AS55" s="77"/>
      <c r="AT55" s="401"/>
    </row>
    <row r="56" spans="1:55" s="75" customFormat="1" ht="19.5" customHeight="1" x14ac:dyDescent="0.3">
      <c r="A56" s="402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586" t="s">
        <v>120</v>
      </c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79"/>
      <c r="Z56" s="79"/>
      <c r="AA56" s="77"/>
      <c r="AB56" s="77"/>
      <c r="AC56" s="77"/>
      <c r="AD56" s="77"/>
      <c r="AE56" s="77"/>
      <c r="AF56" s="587" t="s">
        <v>172</v>
      </c>
      <c r="AG56" s="587"/>
      <c r="AH56" s="587"/>
      <c r="AI56" s="587"/>
      <c r="AJ56" s="587"/>
      <c r="AK56" s="587"/>
      <c r="AL56" s="587"/>
      <c r="AM56" s="587"/>
      <c r="AN56" s="587"/>
      <c r="AO56" s="587"/>
      <c r="AP56" s="587"/>
      <c r="AQ56" s="587"/>
      <c r="AR56" s="402"/>
      <c r="AS56" s="402"/>
      <c r="AT56" s="401"/>
    </row>
    <row r="57" spans="1:55" s="75" customFormat="1" ht="20.100000000000001" customHeight="1" x14ac:dyDescent="0.3">
      <c r="A57" s="40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77"/>
      <c r="AO57" s="79"/>
      <c r="AP57" s="79"/>
      <c r="AQ57" s="79"/>
      <c r="AR57" s="79"/>
      <c r="AS57" s="79"/>
      <c r="AT57" s="401"/>
    </row>
    <row r="58" spans="1:55" s="75" customFormat="1" ht="195.75" customHeight="1" x14ac:dyDescent="0.3">
      <c r="A58" s="541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77"/>
      <c r="AO58" s="79"/>
      <c r="AP58" s="79"/>
      <c r="AQ58" s="79"/>
      <c r="AR58" s="79"/>
      <c r="AS58" s="79"/>
      <c r="AT58" s="540"/>
    </row>
    <row r="59" spans="1:55" s="398" customFormat="1" ht="27" customHeight="1" x14ac:dyDescent="0.3">
      <c r="AM59" s="274"/>
      <c r="AN59" s="274"/>
      <c r="AO59" s="274"/>
      <c r="AP59" s="274"/>
      <c r="AQ59" s="274"/>
      <c r="AR59" s="687" t="s">
        <v>174</v>
      </c>
      <c r="AS59" s="687"/>
      <c r="AT59" s="687"/>
      <c r="AU59" s="687"/>
      <c r="AV59" s="687"/>
      <c r="AW59" s="687"/>
      <c r="AX59" s="687"/>
      <c r="AY59" s="687"/>
      <c r="AZ59" s="687"/>
      <c r="BA59" s="274"/>
      <c r="BB59" s="274"/>
      <c r="BC59" s="274"/>
    </row>
    <row r="60" spans="1:55" s="398" customFormat="1" ht="21" customHeight="1" x14ac:dyDescent="0.3">
      <c r="AM60" s="274"/>
      <c r="AN60" s="274"/>
      <c r="AO60" s="274"/>
      <c r="AP60" s="274"/>
      <c r="AQ60" s="274"/>
      <c r="AR60" s="274"/>
      <c r="AS60" s="274"/>
      <c r="AT60" s="274"/>
      <c r="AU60" s="274"/>
      <c r="AV60" s="687" t="s">
        <v>179</v>
      </c>
      <c r="AW60" s="687"/>
      <c r="AX60" s="687"/>
      <c r="AY60" s="687"/>
      <c r="AZ60" s="687"/>
      <c r="BA60" s="687"/>
      <c r="BB60" s="274"/>
      <c r="BC60" s="274"/>
    </row>
    <row r="61" spans="1:55" s="491" customFormat="1" ht="21" customHeight="1" x14ac:dyDescent="0.3"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</row>
    <row r="62" spans="1:55" s="398" customFormat="1" ht="21" customHeight="1" x14ac:dyDescent="0.25">
      <c r="A62" s="683" t="s">
        <v>196</v>
      </c>
      <c r="B62" s="684"/>
      <c r="C62" s="684"/>
      <c r="D62" s="684"/>
      <c r="E62" s="684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153"/>
      <c r="BB62" s="153"/>
    </row>
    <row r="63" spans="1:55" s="398" customFormat="1" ht="21" customHeight="1" x14ac:dyDescent="0.25">
      <c r="A63" s="695" t="s">
        <v>132</v>
      </c>
      <c r="B63" s="696"/>
      <c r="C63" s="696"/>
      <c r="D63" s="696"/>
      <c r="E63" s="696"/>
      <c r="F63" s="696"/>
      <c r="G63" s="696"/>
      <c r="H63" s="696"/>
      <c r="I63" s="696"/>
      <c r="J63" s="696"/>
      <c r="K63" s="696"/>
      <c r="L63" s="696"/>
      <c r="M63" s="696"/>
      <c r="N63" s="696"/>
      <c r="O63" s="696"/>
      <c r="P63" s="696"/>
      <c r="Q63" s="696"/>
      <c r="R63" s="696"/>
      <c r="S63" s="696"/>
      <c r="T63" s="696"/>
      <c r="U63" s="696"/>
      <c r="V63" s="696"/>
      <c r="W63" s="696"/>
      <c r="X63" s="696"/>
      <c r="Y63" s="696"/>
      <c r="Z63" s="696"/>
      <c r="AA63" s="696"/>
      <c r="AB63" s="696"/>
      <c r="AC63" s="696"/>
      <c r="AD63" s="696"/>
      <c r="AE63" s="696"/>
      <c r="AF63" s="696"/>
      <c r="AG63" s="696"/>
      <c r="AH63" s="696"/>
      <c r="AI63" s="696"/>
      <c r="AJ63" s="696"/>
      <c r="AK63" s="696"/>
      <c r="AL63" s="696"/>
      <c r="AM63" s="696"/>
      <c r="AN63" s="696"/>
      <c r="AO63" s="696"/>
      <c r="AP63" s="696"/>
      <c r="AQ63" s="696"/>
      <c r="AR63" s="696"/>
      <c r="AS63" s="696"/>
      <c r="AT63" s="696"/>
      <c r="AU63" s="696"/>
      <c r="AV63" s="696"/>
      <c r="AW63" s="696"/>
      <c r="AX63" s="696"/>
      <c r="AY63" s="696"/>
      <c r="AZ63" s="696"/>
      <c r="BA63" s="153"/>
      <c r="BB63" s="153"/>
    </row>
    <row r="64" spans="1:55" s="398" customFormat="1" ht="21" customHeight="1" x14ac:dyDescent="0.25">
      <c r="A64" s="689" t="s">
        <v>194</v>
      </c>
      <c r="B64" s="697"/>
      <c r="C64" s="697"/>
      <c r="D64" s="697"/>
      <c r="E64" s="697"/>
      <c r="F64" s="697"/>
      <c r="G64" s="697"/>
      <c r="H64" s="697"/>
      <c r="I64" s="697"/>
      <c r="J64" s="697"/>
      <c r="K64" s="697"/>
      <c r="L64" s="697"/>
      <c r="M64" s="697"/>
      <c r="N64" s="697"/>
      <c r="O64" s="697"/>
      <c r="P64" s="697"/>
      <c r="Q64" s="697"/>
      <c r="R64" s="697"/>
      <c r="S64" s="697"/>
      <c r="T64" s="697"/>
      <c r="U64" s="697"/>
      <c r="V64" s="697"/>
      <c r="W64" s="697"/>
      <c r="X64" s="697"/>
      <c r="Y64" s="697"/>
      <c r="Z64" s="697"/>
      <c r="AA64" s="697"/>
      <c r="AB64" s="697"/>
      <c r="AC64" s="697"/>
      <c r="AD64" s="697"/>
      <c r="AE64" s="697"/>
      <c r="AF64" s="697"/>
      <c r="AG64" s="697"/>
      <c r="AH64" s="697"/>
      <c r="AI64" s="697"/>
      <c r="AJ64" s="697"/>
      <c r="AK64" s="697"/>
      <c r="AL64" s="697"/>
      <c r="AM64" s="697"/>
      <c r="AN64" s="697"/>
      <c r="AO64" s="697"/>
      <c r="AP64" s="697"/>
      <c r="AQ64" s="697"/>
      <c r="AR64" s="697"/>
      <c r="AS64" s="697"/>
      <c r="AT64" s="697"/>
      <c r="AU64" s="697"/>
      <c r="AV64" s="697"/>
      <c r="AW64" s="697"/>
      <c r="AX64" s="697"/>
      <c r="AY64" s="697"/>
      <c r="AZ64" s="697"/>
      <c r="BA64" s="153"/>
      <c r="BB64" s="153"/>
    </row>
    <row r="65" spans="1:99" s="704" customFormat="1" ht="21" customHeight="1" x14ac:dyDescent="0.25">
      <c r="A65" s="689" t="s">
        <v>133</v>
      </c>
    </row>
    <row r="66" spans="1:99" s="705" customFormat="1" ht="21" customHeight="1" x14ac:dyDescent="0.25">
      <c r="A66" s="689" t="s">
        <v>121</v>
      </c>
    </row>
    <row r="67" spans="1:99" s="704" customFormat="1" ht="21" customHeight="1" x14ac:dyDescent="0.25">
      <c r="A67" s="689" t="s">
        <v>117</v>
      </c>
    </row>
    <row r="68" spans="1:99" s="706" customFormat="1" ht="21" customHeight="1" x14ac:dyDescent="0.25">
      <c r="A68" s="689" t="s">
        <v>118</v>
      </c>
    </row>
    <row r="69" spans="1:99" s="86" customFormat="1" ht="15" customHeight="1" x14ac:dyDescent="0.2">
      <c r="A69" s="88"/>
    </row>
    <row r="70" spans="1:99" s="2" customFormat="1" ht="16.5" customHeight="1" x14ac:dyDescent="0.2">
      <c r="A70" s="639"/>
      <c r="B70" s="640"/>
      <c r="C70" s="621" t="s">
        <v>0</v>
      </c>
      <c r="D70" s="622"/>
      <c r="E70" s="622"/>
      <c r="F70" s="622"/>
      <c r="G70" s="622"/>
      <c r="H70" s="622"/>
      <c r="I70" s="622"/>
      <c r="J70" s="622"/>
      <c r="K70" s="622"/>
      <c r="L70" s="622"/>
      <c r="M70" s="622"/>
      <c r="N70" s="622"/>
      <c r="O70" s="622"/>
      <c r="P70" s="622"/>
      <c r="Q70" s="622"/>
      <c r="R70" s="622"/>
      <c r="S70" s="622"/>
      <c r="T70" s="622"/>
      <c r="U70" s="622"/>
      <c r="V70" s="622"/>
      <c r="W70" s="622"/>
      <c r="X70" s="622"/>
      <c r="Y70" s="622"/>
      <c r="Z70" s="622"/>
      <c r="AA70" s="622"/>
      <c r="AB70" s="622"/>
      <c r="AC70" s="622"/>
      <c r="AD70" s="622"/>
      <c r="AE70" s="622"/>
      <c r="AF70" s="622"/>
      <c r="AG70" s="622"/>
      <c r="AH70" s="622"/>
      <c r="AI70" s="622"/>
      <c r="AJ70" s="622"/>
      <c r="AK70" s="622"/>
      <c r="AL70" s="622"/>
      <c r="AM70" s="622"/>
      <c r="AN70" s="622"/>
      <c r="AO70" s="622"/>
      <c r="AP70" s="622"/>
      <c r="AQ70" s="622"/>
      <c r="AR70" s="622"/>
      <c r="AS70" s="622"/>
      <c r="AT70" s="622"/>
      <c r="AU70" s="622"/>
      <c r="AV70" s="622"/>
      <c r="AW70" s="622"/>
      <c r="AX70" s="622"/>
      <c r="AY70" s="85"/>
      <c r="AZ70" s="85"/>
      <c r="BA70" s="85"/>
      <c r="BB70" s="85"/>
      <c r="BC70" s="89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9" s="6" customFormat="1" ht="39.75" customHeight="1" x14ac:dyDescent="0.2">
      <c r="A71" s="641" t="s">
        <v>1</v>
      </c>
      <c r="B71" s="642"/>
      <c r="C71" s="621" t="s">
        <v>2</v>
      </c>
      <c r="D71" s="622"/>
      <c r="E71" s="622"/>
      <c r="F71" s="623"/>
      <c r="G71" s="621" t="s">
        <v>3</v>
      </c>
      <c r="H71" s="622"/>
      <c r="I71" s="622"/>
      <c r="J71" s="622"/>
      <c r="K71" s="622"/>
      <c r="L71" s="621" t="s">
        <v>4</v>
      </c>
      <c r="M71" s="622"/>
      <c r="N71" s="622"/>
      <c r="O71" s="623"/>
      <c r="P71" s="621" t="s">
        <v>5</v>
      </c>
      <c r="Q71" s="622"/>
      <c r="R71" s="622"/>
      <c r="S71" s="623"/>
      <c r="T71" s="621" t="s">
        <v>6</v>
      </c>
      <c r="U71" s="622"/>
      <c r="V71" s="622"/>
      <c r="W71" s="622"/>
      <c r="X71" s="623"/>
      <c r="Y71" s="621" t="s">
        <v>7</v>
      </c>
      <c r="Z71" s="622"/>
      <c r="AA71" s="622"/>
      <c r="AB71" s="623"/>
      <c r="AC71" s="621" t="s">
        <v>8</v>
      </c>
      <c r="AD71" s="622"/>
      <c r="AE71" s="622"/>
      <c r="AF71" s="623"/>
      <c r="AG71" s="621" t="s">
        <v>9</v>
      </c>
      <c r="AH71" s="622"/>
      <c r="AI71" s="622"/>
      <c r="AJ71" s="622"/>
      <c r="AK71" s="623"/>
      <c r="AL71" s="621" t="s">
        <v>10</v>
      </c>
      <c r="AM71" s="622"/>
      <c r="AN71" s="622"/>
      <c r="AO71" s="623"/>
      <c r="AP71" s="621" t="s">
        <v>11</v>
      </c>
      <c r="AQ71" s="622"/>
      <c r="AR71" s="622"/>
      <c r="AS71" s="623"/>
      <c r="AT71" s="643" t="s">
        <v>12</v>
      </c>
      <c r="AU71" s="643"/>
      <c r="AV71" s="643"/>
      <c r="AW71" s="643"/>
      <c r="AX71" s="643"/>
      <c r="AY71" s="3" t="s">
        <v>13</v>
      </c>
      <c r="AZ71" s="4" t="s">
        <v>14</v>
      </c>
      <c r="BA71" s="4" t="s">
        <v>15</v>
      </c>
      <c r="BB71" s="129" t="s">
        <v>16</v>
      </c>
      <c r="BC71" s="129" t="s">
        <v>17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9" s="1" customFormat="1" ht="24" customHeight="1" x14ac:dyDescent="0.2">
      <c r="A72" s="644"/>
      <c r="B72" s="645"/>
      <c r="C72" s="7" t="s">
        <v>18</v>
      </c>
      <c r="D72" s="7" t="s">
        <v>19</v>
      </c>
      <c r="E72" s="7" t="s">
        <v>20</v>
      </c>
      <c r="F72" s="7" t="s">
        <v>21</v>
      </c>
      <c r="G72" s="7" t="s">
        <v>22</v>
      </c>
      <c r="H72" s="7" t="s">
        <v>23</v>
      </c>
      <c r="I72" s="7" t="s">
        <v>24</v>
      </c>
      <c r="J72" s="7" t="s">
        <v>25</v>
      </c>
      <c r="K72" s="7" t="s">
        <v>26</v>
      </c>
      <c r="L72" s="7" t="s">
        <v>27</v>
      </c>
      <c r="M72" s="7" t="s">
        <v>28</v>
      </c>
      <c r="N72" s="7" t="s">
        <v>29</v>
      </c>
      <c r="O72" s="7" t="s">
        <v>30</v>
      </c>
      <c r="P72" s="7" t="s">
        <v>31</v>
      </c>
      <c r="Q72" s="7" t="s">
        <v>32</v>
      </c>
      <c r="R72" s="7" t="s">
        <v>33</v>
      </c>
      <c r="S72" s="7" t="s">
        <v>34</v>
      </c>
      <c r="T72" s="7" t="s">
        <v>35</v>
      </c>
      <c r="U72" s="7" t="s">
        <v>36</v>
      </c>
      <c r="V72" s="7" t="s">
        <v>37</v>
      </c>
      <c r="W72" s="7" t="s">
        <v>38</v>
      </c>
      <c r="X72" s="7" t="s">
        <v>39</v>
      </c>
      <c r="Y72" s="7" t="s">
        <v>40</v>
      </c>
      <c r="Z72" s="7" t="s">
        <v>41</v>
      </c>
      <c r="AA72" s="7" t="s">
        <v>42</v>
      </c>
      <c r="AB72" s="7" t="s">
        <v>43</v>
      </c>
      <c r="AC72" s="7" t="s">
        <v>44</v>
      </c>
      <c r="AD72" s="7" t="s">
        <v>45</v>
      </c>
      <c r="AE72" s="7" t="s">
        <v>46</v>
      </c>
      <c r="AF72" s="7" t="s">
        <v>47</v>
      </c>
      <c r="AG72" s="7" t="s">
        <v>48</v>
      </c>
      <c r="AH72" s="7" t="s">
        <v>49</v>
      </c>
      <c r="AI72" s="7" t="s">
        <v>50</v>
      </c>
      <c r="AJ72" s="7" t="s">
        <v>51</v>
      </c>
      <c r="AK72" s="7" t="s">
        <v>52</v>
      </c>
      <c r="AL72" s="7" t="s">
        <v>53</v>
      </c>
      <c r="AM72" s="7" t="s">
        <v>54</v>
      </c>
      <c r="AN72" s="7" t="s">
        <v>55</v>
      </c>
      <c r="AO72" s="7" t="s">
        <v>56</v>
      </c>
      <c r="AP72" s="7" t="s">
        <v>57</v>
      </c>
      <c r="AQ72" s="7" t="s">
        <v>58</v>
      </c>
      <c r="AR72" s="7" t="s">
        <v>59</v>
      </c>
      <c r="AS72" s="7" t="s">
        <v>60</v>
      </c>
      <c r="AT72" s="7" t="s">
        <v>61</v>
      </c>
      <c r="AU72" s="7" t="s">
        <v>62</v>
      </c>
      <c r="AV72" s="7" t="s">
        <v>63</v>
      </c>
      <c r="AW72" s="7" t="s">
        <v>64</v>
      </c>
      <c r="AX72" s="7" t="s">
        <v>65</v>
      </c>
      <c r="AY72" s="3"/>
      <c r="AZ72" s="5"/>
      <c r="BA72" s="4"/>
      <c r="BB72" s="5"/>
      <c r="BC72" s="5"/>
    </row>
    <row r="73" spans="1:99" s="1" customFormat="1" ht="16.5" customHeight="1" x14ac:dyDescent="0.25">
      <c r="A73" s="8"/>
      <c r="B73" s="403" t="s">
        <v>200</v>
      </c>
      <c r="C73" s="7" t="s">
        <v>67</v>
      </c>
      <c r="D73" s="7" t="s">
        <v>67</v>
      </c>
      <c r="E73" s="7" t="s">
        <v>67</v>
      </c>
      <c r="F73" s="7" t="s">
        <v>67</v>
      </c>
      <c r="G73" s="7" t="s">
        <v>67</v>
      </c>
      <c r="H73" s="7" t="s">
        <v>67</v>
      </c>
      <c r="I73" s="7" t="s">
        <v>67</v>
      </c>
      <c r="J73" s="7" t="s">
        <v>68</v>
      </c>
      <c r="K73" s="7" t="s">
        <v>68</v>
      </c>
      <c r="L73" s="7" t="s">
        <v>68</v>
      </c>
      <c r="M73" s="7" t="s">
        <v>68</v>
      </c>
      <c r="N73" s="7" t="s">
        <v>69</v>
      </c>
      <c r="O73" s="7" t="s">
        <v>67</v>
      </c>
      <c r="P73" s="7" t="s">
        <v>67</v>
      </c>
      <c r="Q73" s="7" t="s">
        <v>70</v>
      </c>
      <c r="R73" s="7" t="s">
        <v>70</v>
      </c>
      <c r="S73" s="7" t="s">
        <v>67</v>
      </c>
      <c r="T73" s="7" t="s">
        <v>67</v>
      </c>
      <c r="U73" s="7" t="s">
        <v>67</v>
      </c>
      <c r="V73" s="7" t="s">
        <v>67</v>
      </c>
      <c r="W73" s="7" t="s">
        <v>67</v>
      </c>
      <c r="X73" s="7" t="s">
        <v>67</v>
      </c>
      <c r="Y73" s="7" t="s">
        <v>67</v>
      </c>
      <c r="Z73" s="7" t="s">
        <v>67</v>
      </c>
      <c r="AA73" s="7" t="s">
        <v>67</v>
      </c>
      <c r="AB73" s="7" t="s">
        <v>67</v>
      </c>
      <c r="AC73" s="7" t="s">
        <v>67</v>
      </c>
      <c r="AD73" s="7" t="s">
        <v>67</v>
      </c>
      <c r="AE73" s="7" t="s">
        <v>67</v>
      </c>
      <c r="AF73" s="7" t="s">
        <v>67</v>
      </c>
      <c r="AG73" s="7" t="s">
        <v>67</v>
      </c>
      <c r="AH73" s="7" t="s">
        <v>67</v>
      </c>
      <c r="AI73" s="7" t="s">
        <v>67</v>
      </c>
      <c r="AJ73" s="7" t="s">
        <v>67</v>
      </c>
      <c r="AK73" s="7" t="s">
        <v>67</v>
      </c>
      <c r="AL73" s="7" t="s">
        <v>67</v>
      </c>
      <c r="AM73" s="7" t="s">
        <v>67</v>
      </c>
      <c r="AN73" s="7" t="s">
        <v>67</v>
      </c>
      <c r="AO73" s="7" t="s">
        <v>67</v>
      </c>
      <c r="AP73" s="7" t="s">
        <v>67</v>
      </c>
      <c r="AQ73" s="7" t="s">
        <v>67</v>
      </c>
      <c r="AR73" s="7" t="s">
        <v>67</v>
      </c>
      <c r="AS73" s="7" t="s">
        <v>67</v>
      </c>
      <c r="AT73" s="7" t="s">
        <v>67</v>
      </c>
      <c r="AU73" s="7" t="s">
        <v>67</v>
      </c>
      <c r="AV73" s="7" t="s">
        <v>67</v>
      </c>
      <c r="AW73" s="7" t="s">
        <v>67</v>
      </c>
      <c r="AX73" s="7" t="s">
        <v>67</v>
      </c>
      <c r="AY73" s="10" t="s">
        <v>24</v>
      </c>
      <c r="AZ73" s="10" t="s">
        <v>54</v>
      </c>
      <c r="BA73" s="10" t="s">
        <v>19</v>
      </c>
      <c r="BB73" s="10" t="s">
        <v>19</v>
      </c>
      <c r="BC73" s="10" t="s">
        <v>65</v>
      </c>
    </row>
    <row r="74" spans="1:99" s="13" customFormat="1" ht="9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2"/>
      <c r="AW74" s="12"/>
    </row>
    <row r="75" spans="1:99" s="14" customFormat="1" ht="12.75" customHeight="1" x14ac:dyDescent="0.2">
      <c r="A75" s="646" t="s">
        <v>71</v>
      </c>
      <c r="B75" s="649" t="s">
        <v>72</v>
      </c>
      <c r="C75" s="629" t="s">
        <v>73</v>
      </c>
      <c r="D75" s="629" t="s">
        <v>198</v>
      </c>
      <c r="E75" s="629" t="s">
        <v>199</v>
      </c>
      <c r="F75" s="629" t="s">
        <v>76</v>
      </c>
      <c r="G75" s="652" t="s">
        <v>2</v>
      </c>
      <c r="H75" s="653"/>
      <c r="I75" s="653"/>
      <c r="J75" s="653"/>
      <c r="K75" s="654"/>
      <c r="L75" s="652" t="s">
        <v>3</v>
      </c>
      <c r="M75" s="653"/>
      <c r="N75" s="653"/>
      <c r="O75" s="653"/>
      <c r="P75" s="652" t="s">
        <v>4</v>
      </c>
      <c r="Q75" s="653"/>
      <c r="R75" s="653"/>
      <c r="S75" s="654"/>
      <c r="T75" s="652" t="s">
        <v>5</v>
      </c>
      <c r="U75" s="653"/>
      <c r="V75" s="653"/>
      <c r="W75" s="653"/>
      <c r="X75" s="654"/>
      <c r="Y75" s="652" t="s">
        <v>6</v>
      </c>
      <c r="Z75" s="653"/>
      <c r="AA75" s="653"/>
      <c r="AB75" s="654"/>
      <c r="AC75" s="652" t="s">
        <v>7</v>
      </c>
      <c r="AD75" s="653"/>
      <c r="AE75" s="653"/>
      <c r="AF75" s="654"/>
      <c r="AG75" s="652" t="s">
        <v>8</v>
      </c>
      <c r="AH75" s="653"/>
      <c r="AI75" s="653"/>
      <c r="AJ75" s="653"/>
      <c r="AK75" s="654"/>
      <c r="AL75" s="652" t="s">
        <v>9</v>
      </c>
      <c r="AM75" s="653"/>
      <c r="AN75" s="653"/>
      <c r="AO75" s="654"/>
      <c r="AP75" s="652" t="s">
        <v>10</v>
      </c>
      <c r="AQ75" s="653"/>
      <c r="AR75" s="653"/>
      <c r="AS75" s="654"/>
      <c r="AT75" s="652" t="s">
        <v>11</v>
      </c>
      <c r="AU75" s="653"/>
      <c r="AV75" s="653"/>
      <c r="AW75" s="653"/>
      <c r="AX75" s="654"/>
      <c r="AY75" s="652" t="s">
        <v>12</v>
      </c>
      <c r="AZ75" s="653"/>
      <c r="BA75" s="653"/>
      <c r="BB75" s="654"/>
      <c r="CU75" s="15"/>
    </row>
    <row r="76" spans="1:99" s="14" customFormat="1" ht="12" customHeight="1" x14ac:dyDescent="0.2">
      <c r="A76" s="647"/>
      <c r="B76" s="650"/>
      <c r="C76" s="630"/>
      <c r="D76" s="630"/>
      <c r="E76" s="630"/>
      <c r="F76" s="632"/>
      <c r="G76" s="128">
        <v>1</v>
      </c>
      <c r="H76" s="128">
        <v>8</v>
      </c>
      <c r="I76" s="128">
        <v>15</v>
      </c>
      <c r="J76" s="128">
        <v>22</v>
      </c>
      <c r="K76" s="128">
        <v>29</v>
      </c>
      <c r="L76" s="128">
        <v>6</v>
      </c>
      <c r="M76" s="128">
        <v>13</v>
      </c>
      <c r="N76" s="128">
        <v>20</v>
      </c>
      <c r="O76" s="128">
        <v>27</v>
      </c>
      <c r="P76" s="128">
        <v>3</v>
      </c>
      <c r="Q76" s="128">
        <v>10</v>
      </c>
      <c r="R76" s="128">
        <v>17</v>
      </c>
      <c r="S76" s="128">
        <v>24</v>
      </c>
      <c r="T76" s="16">
        <v>1</v>
      </c>
      <c r="U76" s="16">
        <v>8</v>
      </c>
      <c r="V76" s="16">
        <v>15</v>
      </c>
      <c r="W76" s="16">
        <v>22</v>
      </c>
      <c r="X76" s="16">
        <v>29</v>
      </c>
      <c r="Y76" s="17">
        <v>5</v>
      </c>
      <c r="Z76" s="149">
        <v>12</v>
      </c>
      <c r="AA76" s="149">
        <v>19</v>
      </c>
      <c r="AB76" s="149">
        <v>26</v>
      </c>
      <c r="AC76" s="149">
        <v>2</v>
      </c>
      <c r="AD76" s="149">
        <v>9</v>
      </c>
      <c r="AE76" s="149">
        <v>16</v>
      </c>
      <c r="AF76" s="17">
        <v>23</v>
      </c>
      <c r="AG76" s="17">
        <v>2</v>
      </c>
      <c r="AH76" s="17">
        <v>9</v>
      </c>
      <c r="AI76" s="17">
        <v>16</v>
      </c>
      <c r="AJ76" s="17">
        <v>23</v>
      </c>
      <c r="AK76" s="17">
        <v>30</v>
      </c>
      <c r="AL76" s="17">
        <v>6</v>
      </c>
      <c r="AM76" s="17">
        <v>13</v>
      </c>
      <c r="AN76" s="17">
        <v>20</v>
      </c>
      <c r="AO76" s="17">
        <v>27</v>
      </c>
      <c r="AP76" s="17">
        <v>4</v>
      </c>
      <c r="AQ76" s="17">
        <v>11</v>
      </c>
      <c r="AR76" s="17">
        <v>18</v>
      </c>
      <c r="AS76" s="17">
        <v>25</v>
      </c>
      <c r="AT76" s="17">
        <v>1</v>
      </c>
      <c r="AU76" s="17">
        <v>8</v>
      </c>
      <c r="AV76" s="17">
        <v>15</v>
      </c>
      <c r="AW76" s="17">
        <v>22</v>
      </c>
      <c r="AX76" s="17">
        <v>29</v>
      </c>
      <c r="AY76" s="17">
        <v>6</v>
      </c>
      <c r="AZ76" s="17">
        <v>13</v>
      </c>
      <c r="BA76" s="18">
        <v>20</v>
      </c>
      <c r="BB76" s="19">
        <v>27</v>
      </c>
    </row>
    <row r="77" spans="1:99" s="14" customFormat="1" ht="12.75" customHeight="1" x14ac:dyDescent="0.2">
      <c r="A77" s="647"/>
      <c r="B77" s="650"/>
      <c r="C77" s="630"/>
      <c r="D77" s="630"/>
      <c r="E77" s="630"/>
      <c r="F77" s="632"/>
      <c r="G77" s="128">
        <v>31</v>
      </c>
      <c r="H77" s="128">
        <v>7</v>
      </c>
      <c r="I77" s="128">
        <v>14</v>
      </c>
      <c r="J77" s="128">
        <v>21</v>
      </c>
      <c r="K77" s="128">
        <v>28</v>
      </c>
      <c r="L77" s="128">
        <v>5</v>
      </c>
      <c r="M77" s="128">
        <v>12</v>
      </c>
      <c r="N77" s="128">
        <v>19</v>
      </c>
      <c r="O77" s="128">
        <v>26</v>
      </c>
      <c r="P77" s="128">
        <v>2</v>
      </c>
      <c r="Q77" s="128">
        <v>9</v>
      </c>
      <c r="R77" s="128">
        <v>16</v>
      </c>
      <c r="S77" s="128">
        <v>23</v>
      </c>
      <c r="T77" s="16">
        <v>30</v>
      </c>
      <c r="U77" s="16">
        <v>7</v>
      </c>
      <c r="V77" s="16">
        <v>14</v>
      </c>
      <c r="W77" s="16">
        <v>21</v>
      </c>
      <c r="X77" s="16">
        <v>28</v>
      </c>
      <c r="Y77" s="17">
        <v>4</v>
      </c>
      <c r="Z77" s="17">
        <v>11</v>
      </c>
      <c r="AA77" s="17">
        <v>18</v>
      </c>
      <c r="AB77" s="17">
        <v>25</v>
      </c>
      <c r="AC77" s="17">
        <v>1</v>
      </c>
      <c r="AD77" s="17">
        <v>8</v>
      </c>
      <c r="AE77" s="17">
        <v>15</v>
      </c>
      <c r="AF77" s="17">
        <v>22</v>
      </c>
      <c r="AG77" s="17">
        <v>29</v>
      </c>
      <c r="AH77" s="17">
        <v>7</v>
      </c>
      <c r="AI77" s="17">
        <v>14</v>
      </c>
      <c r="AJ77" s="17">
        <v>21</v>
      </c>
      <c r="AK77" s="17">
        <v>28</v>
      </c>
      <c r="AL77" s="17">
        <v>4</v>
      </c>
      <c r="AM77" s="17">
        <v>11</v>
      </c>
      <c r="AN77" s="17">
        <v>18</v>
      </c>
      <c r="AO77" s="17">
        <v>25</v>
      </c>
      <c r="AP77" s="17">
        <v>2</v>
      </c>
      <c r="AQ77" s="17">
        <v>9</v>
      </c>
      <c r="AR77" s="17">
        <v>16</v>
      </c>
      <c r="AS77" s="17">
        <v>23</v>
      </c>
      <c r="AT77" s="17">
        <v>30</v>
      </c>
      <c r="AU77" s="17">
        <v>6</v>
      </c>
      <c r="AV77" s="17">
        <v>13</v>
      </c>
      <c r="AW77" s="17">
        <v>20</v>
      </c>
      <c r="AX77" s="17">
        <v>27</v>
      </c>
      <c r="AY77" s="17">
        <v>4</v>
      </c>
      <c r="AZ77" s="17">
        <v>11</v>
      </c>
      <c r="BA77" s="18">
        <v>18</v>
      </c>
      <c r="BB77" s="19">
        <v>25</v>
      </c>
    </row>
    <row r="78" spans="1:99" s="14" customFormat="1" ht="13.5" customHeight="1" x14ac:dyDescent="0.2">
      <c r="A78" s="647"/>
      <c r="B78" s="650"/>
      <c r="C78" s="630"/>
      <c r="D78" s="630"/>
      <c r="E78" s="630"/>
      <c r="F78" s="632"/>
      <c r="G78" s="655" t="s">
        <v>77</v>
      </c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56"/>
      <c r="T78" s="656"/>
      <c r="U78" s="656"/>
      <c r="V78" s="656"/>
      <c r="W78" s="656"/>
      <c r="X78" s="656"/>
      <c r="Y78" s="656"/>
      <c r="Z78" s="656"/>
      <c r="AA78" s="656"/>
      <c r="AB78" s="656"/>
      <c r="AC78" s="656"/>
      <c r="AD78" s="656"/>
      <c r="AE78" s="656"/>
      <c r="AF78" s="656"/>
      <c r="AG78" s="656"/>
      <c r="AH78" s="656"/>
      <c r="AI78" s="656"/>
      <c r="AJ78" s="656"/>
      <c r="AK78" s="656"/>
      <c r="AL78" s="656"/>
      <c r="AM78" s="656"/>
      <c r="AN78" s="656"/>
      <c r="AO78" s="656"/>
      <c r="AP78" s="656"/>
      <c r="AQ78" s="656"/>
      <c r="AR78" s="656"/>
      <c r="AS78" s="656"/>
      <c r="AT78" s="20"/>
      <c r="AU78" s="20"/>
      <c r="AV78" s="20"/>
      <c r="AW78" s="21"/>
    </row>
    <row r="79" spans="1:99" s="14" customFormat="1" ht="12" customHeight="1" x14ac:dyDescent="0.25">
      <c r="A79" s="648"/>
      <c r="B79" s="651"/>
      <c r="C79" s="631"/>
      <c r="D79" s="631"/>
      <c r="E79" s="631"/>
      <c r="F79" s="633"/>
      <c r="G79" s="406" t="s">
        <v>18</v>
      </c>
      <c r="H79" s="406" t="s">
        <v>19</v>
      </c>
      <c r="I79" s="406" t="s">
        <v>20</v>
      </c>
      <c r="J79" s="406" t="s">
        <v>21</v>
      </c>
      <c r="K79" s="406" t="s">
        <v>22</v>
      </c>
      <c r="L79" s="406" t="s">
        <v>23</v>
      </c>
      <c r="M79" s="406" t="s">
        <v>24</v>
      </c>
      <c r="N79" s="406" t="s">
        <v>25</v>
      </c>
      <c r="O79" s="406" t="s">
        <v>26</v>
      </c>
      <c r="P79" s="406" t="s">
        <v>27</v>
      </c>
      <c r="Q79" s="406" t="s">
        <v>28</v>
      </c>
      <c r="R79" s="406" t="s">
        <v>29</v>
      </c>
      <c r="S79" s="406" t="s">
        <v>30</v>
      </c>
      <c r="T79" s="406" t="s">
        <v>31</v>
      </c>
      <c r="U79" s="406" t="s">
        <v>32</v>
      </c>
      <c r="V79" s="406" t="s">
        <v>33</v>
      </c>
      <c r="W79" s="406" t="s">
        <v>34</v>
      </c>
      <c r="X79" s="406" t="s">
        <v>35</v>
      </c>
      <c r="Y79" s="406" t="s">
        <v>36</v>
      </c>
      <c r="Z79" s="406" t="s">
        <v>37</v>
      </c>
      <c r="AA79" s="406" t="s">
        <v>38</v>
      </c>
      <c r="AB79" s="406" t="s">
        <v>39</v>
      </c>
      <c r="AC79" s="406" t="s">
        <v>40</v>
      </c>
      <c r="AD79" s="406" t="s">
        <v>41</v>
      </c>
      <c r="AE79" s="406" t="s">
        <v>42</v>
      </c>
      <c r="AF79" s="406" t="s">
        <v>43</v>
      </c>
      <c r="AG79" s="406" t="s">
        <v>44</v>
      </c>
      <c r="AH79" s="406" t="s">
        <v>45</v>
      </c>
      <c r="AI79" s="406" t="s">
        <v>46</v>
      </c>
      <c r="AJ79" s="406" t="s">
        <v>47</v>
      </c>
      <c r="AK79" s="406" t="s">
        <v>48</v>
      </c>
      <c r="AL79" s="406" t="s">
        <v>49</v>
      </c>
      <c r="AM79" s="406" t="s">
        <v>50</v>
      </c>
      <c r="AN79" s="406" t="s">
        <v>51</v>
      </c>
      <c r="AO79" s="406" t="s">
        <v>52</v>
      </c>
      <c r="AP79" s="406" t="s">
        <v>53</v>
      </c>
      <c r="AQ79" s="406" t="s">
        <v>54</v>
      </c>
      <c r="AR79" s="406" t="s">
        <v>55</v>
      </c>
      <c r="AS79" s="406" t="s">
        <v>56</v>
      </c>
      <c r="AT79" s="406" t="s">
        <v>57</v>
      </c>
      <c r="AU79" s="406" t="s">
        <v>58</v>
      </c>
      <c r="AV79" s="406" t="s">
        <v>59</v>
      </c>
      <c r="AW79" s="406" t="s">
        <v>60</v>
      </c>
      <c r="AX79" s="406" t="s">
        <v>61</v>
      </c>
      <c r="AY79" s="406" t="s">
        <v>62</v>
      </c>
      <c r="AZ79" s="406" t="s">
        <v>63</v>
      </c>
      <c r="BA79" s="406" t="s">
        <v>64</v>
      </c>
      <c r="BB79" s="406" t="s">
        <v>65</v>
      </c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9" s="23" customFormat="1" ht="15.75" customHeight="1" x14ac:dyDescent="0.25">
      <c r="A80" s="667" t="s">
        <v>18</v>
      </c>
      <c r="B80" s="634" t="s">
        <v>83</v>
      </c>
      <c r="C80" s="90">
        <f t="shared" ref="C80:C81" si="1">SUM(D80:F80)</f>
        <v>24</v>
      </c>
      <c r="D80" s="558">
        <v>12</v>
      </c>
      <c r="E80" s="90"/>
      <c r="F80" s="382">
        <v>12</v>
      </c>
      <c r="G80" s="90"/>
      <c r="H80" s="382"/>
      <c r="I80" s="111"/>
      <c r="J80" s="92"/>
      <c r="K80" s="92"/>
      <c r="L80" s="675"/>
      <c r="M80" s="111"/>
      <c r="N80" s="580">
        <v>12</v>
      </c>
      <c r="O80" s="581"/>
      <c r="P80" s="581"/>
      <c r="Q80" s="582"/>
      <c r="R80" s="24"/>
      <c r="S80" s="111"/>
      <c r="T80" s="92"/>
      <c r="U80" s="784" t="s">
        <v>151</v>
      </c>
      <c r="V80" s="785"/>
      <c r="W80" s="90"/>
      <c r="X80" s="90"/>
      <c r="Y80" s="382"/>
      <c r="Z80" s="125"/>
      <c r="AA80" s="125"/>
      <c r="AB80" s="125"/>
      <c r="AC80" s="111"/>
      <c r="AD80" s="92"/>
      <c r="AE80" s="385"/>
      <c r="AF80" s="111"/>
      <c r="AG80" s="92"/>
      <c r="AH80" s="614"/>
      <c r="AI80" s="24"/>
      <c r="AJ80" s="38"/>
      <c r="AK80" s="38"/>
      <c r="AL80" s="38"/>
      <c r="AM80" s="38"/>
      <c r="AN80" s="385"/>
      <c r="AO80" s="33"/>
      <c r="AP80" s="665"/>
      <c r="AQ80" s="670"/>
      <c r="AR80" s="666"/>
      <c r="AS80" s="614"/>
      <c r="AT80" s="612"/>
      <c r="AU80" s="33"/>
      <c r="AV80" s="465"/>
      <c r="AW80" s="463"/>
      <c r="AX80" s="411"/>
      <c r="AY80" s="407"/>
      <c r="AZ80" s="33"/>
      <c r="BA80" s="24"/>
      <c r="BB80" s="24"/>
    </row>
    <row r="81" spans="1:54" s="23" customFormat="1" ht="15.75" customHeight="1" x14ac:dyDescent="0.25">
      <c r="A81" s="668"/>
      <c r="B81" s="635"/>
      <c r="C81" s="97">
        <f t="shared" si="1"/>
        <v>12</v>
      </c>
      <c r="D81" s="560">
        <v>12</v>
      </c>
      <c r="E81" s="97"/>
      <c r="F81" s="381"/>
      <c r="G81" s="97"/>
      <c r="H81" s="381"/>
      <c r="I81" s="112"/>
      <c r="J81" s="99"/>
      <c r="K81" s="99"/>
      <c r="L81" s="692"/>
      <c r="M81" s="112"/>
      <c r="N81" s="583">
        <v>12</v>
      </c>
      <c r="O81" s="584"/>
      <c r="P81" s="584"/>
      <c r="Q81" s="688"/>
      <c r="R81" s="28"/>
      <c r="S81" s="112"/>
      <c r="T81" s="99"/>
      <c r="U81" s="784"/>
      <c r="V81" s="785"/>
      <c r="W81" s="97"/>
      <c r="X81" s="97"/>
      <c r="Y81" s="381"/>
      <c r="Z81" s="115"/>
      <c r="AA81" s="115"/>
      <c r="AB81" s="115"/>
      <c r="AC81" s="112"/>
      <c r="AD81" s="99"/>
      <c r="AE81" s="400"/>
      <c r="AF81" s="112"/>
      <c r="AG81" s="99"/>
      <c r="AH81" s="615"/>
      <c r="AI81" s="28"/>
      <c r="AJ81" s="40"/>
      <c r="AK81" s="40"/>
      <c r="AL81" s="40"/>
      <c r="AM81" s="40"/>
      <c r="AN81" s="400"/>
      <c r="AO81" s="30"/>
      <c r="AP81" s="663"/>
      <c r="AQ81" s="669"/>
      <c r="AR81" s="664"/>
      <c r="AS81" s="615"/>
      <c r="AT81" s="671"/>
      <c r="AU81" s="30"/>
      <c r="AV81" s="325"/>
      <c r="AW81" s="372"/>
      <c r="AX81" s="388"/>
      <c r="AY81" s="29"/>
      <c r="AZ81" s="30"/>
      <c r="BA81" s="28"/>
      <c r="BB81" s="28"/>
    </row>
    <row r="82" spans="1:54" s="23" customFormat="1" ht="15.75" x14ac:dyDescent="0.25">
      <c r="A82" s="667" t="s">
        <v>19</v>
      </c>
      <c r="B82" s="634" t="s">
        <v>85</v>
      </c>
      <c r="C82" s="90">
        <v>34</v>
      </c>
      <c r="D82" s="116">
        <v>18</v>
      </c>
      <c r="E82" s="90"/>
      <c r="F82" s="116">
        <v>16</v>
      </c>
      <c r="G82" s="96"/>
      <c r="H82" s="245"/>
      <c r="I82" s="111"/>
      <c r="J82" s="92"/>
      <c r="K82" s="92"/>
      <c r="L82" s="675"/>
      <c r="M82" s="114"/>
      <c r="N82" s="580">
        <v>18</v>
      </c>
      <c r="O82" s="581"/>
      <c r="P82" s="581"/>
      <c r="Q82" s="582"/>
      <c r="R82" s="24"/>
      <c r="S82" s="111"/>
      <c r="T82" s="92"/>
      <c r="U82" s="784"/>
      <c r="V82" s="785"/>
      <c r="W82" s="96"/>
      <c r="X82" s="96"/>
      <c r="Y82" s="245"/>
      <c r="Z82" s="125"/>
      <c r="AA82" s="125"/>
      <c r="AB82" s="125"/>
      <c r="AC82" s="111"/>
      <c r="AD82" s="92"/>
      <c r="AE82" s="404"/>
      <c r="AF82" s="111"/>
      <c r="AG82" s="92"/>
      <c r="AH82" s="614"/>
      <c r="AI82" s="24"/>
      <c r="AJ82" s="38"/>
      <c r="AK82" s="38"/>
      <c r="AL82" s="38"/>
      <c r="AM82" s="38"/>
      <c r="AN82" s="404"/>
      <c r="AO82" s="44"/>
      <c r="AP82" s="665"/>
      <c r="AQ82" s="670"/>
      <c r="AR82" s="666"/>
      <c r="AS82" s="614"/>
      <c r="AT82" s="46"/>
      <c r="AU82" s="44"/>
      <c r="AV82" s="465"/>
      <c r="AW82" s="463"/>
      <c r="AX82" s="383"/>
      <c r="AY82" s="43"/>
      <c r="AZ82" s="44"/>
      <c r="BA82" s="45"/>
      <c r="BB82" s="45"/>
    </row>
    <row r="83" spans="1:54" s="23" customFormat="1" ht="18.75" customHeight="1" x14ac:dyDescent="0.25">
      <c r="A83" s="668"/>
      <c r="B83" s="635"/>
      <c r="C83" s="96">
        <v>6</v>
      </c>
      <c r="D83" s="245">
        <v>6</v>
      </c>
      <c r="E83" s="97"/>
      <c r="F83" s="245"/>
      <c r="G83" s="96"/>
      <c r="H83" s="245"/>
      <c r="I83" s="112"/>
      <c r="J83" s="99"/>
      <c r="K83" s="99"/>
      <c r="L83" s="692"/>
      <c r="M83" s="114"/>
      <c r="N83" s="583">
        <v>6</v>
      </c>
      <c r="O83" s="584"/>
      <c r="P83" s="584"/>
      <c r="Q83" s="688"/>
      <c r="R83" s="28"/>
      <c r="S83" s="112"/>
      <c r="T83" s="99"/>
      <c r="U83" s="784"/>
      <c r="V83" s="785"/>
      <c r="W83" s="96"/>
      <c r="X83" s="96"/>
      <c r="Y83" s="245"/>
      <c r="Z83" s="115"/>
      <c r="AA83" s="115"/>
      <c r="AB83" s="115"/>
      <c r="AC83" s="112"/>
      <c r="AD83" s="99"/>
      <c r="AE83" s="400"/>
      <c r="AF83" s="112"/>
      <c r="AG83" s="99"/>
      <c r="AH83" s="615"/>
      <c r="AI83" s="28"/>
      <c r="AJ83" s="40"/>
      <c r="AK83" s="40"/>
      <c r="AL83" s="40"/>
      <c r="AM83" s="40"/>
      <c r="AN83" s="400"/>
      <c r="AO83" s="44"/>
      <c r="AP83" s="663"/>
      <c r="AQ83" s="669"/>
      <c r="AR83" s="664"/>
      <c r="AS83" s="615"/>
      <c r="AT83" s="46"/>
      <c r="AU83" s="44"/>
      <c r="AV83" s="325"/>
      <c r="AW83" s="372"/>
      <c r="AX83" s="384"/>
      <c r="AY83" s="43"/>
      <c r="AZ83" s="44"/>
      <c r="BA83" s="45"/>
      <c r="BB83" s="45"/>
    </row>
    <row r="84" spans="1:54" s="23" customFormat="1" ht="15.75" customHeight="1" x14ac:dyDescent="0.25">
      <c r="A84" s="667" t="s">
        <v>20</v>
      </c>
      <c r="B84" s="634" t="s">
        <v>86</v>
      </c>
      <c r="C84" s="90">
        <f>SUM(D84:F84)</f>
        <v>30</v>
      </c>
      <c r="D84" s="558">
        <v>6</v>
      </c>
      <c r="E84" s="90">
        <v>8</v>
      </c>
      <c r="F84" s="382">
        <v>16</v>
      </c>
      <c r="G84" s="90"/>
      <c r="H84" s="382"/>
      <c r="I84" s="111"/>
      <c r="J84" s="92"/>
      <c r="K84" s="92"/>
      <c r="L84" s="675"/>
      <c r="M84" s="111"/>
      <c r="N84" s="580">
        <v>6</v>
      </c>
      <c r="O84" s="581"/>
      <c r="P84" s="581"/>
      <c r="Q84" s="582"/>
      <c r="R84" s="24"/>
      <c r="S84" s="111"/>
      <c r="T84" s="92"/>
      <c r="U84" s="784"/>
      <c r="V84" s="785"/>
      <c r="W84" s="90"/>
      <c r="X84" s="90"/>
      <c r="Y84" s="382"/>
      <c r="Z84" s="125"/>
      <c r="AA84" s="125"/>
      <c r="AB84" s="125"/>
      <c r="AC84" s="111"/>
      <c r="AD84" s="92"/>
      <c r="AE84" s="389"/>
      <c r="AF84" s="111"/>
      <c r="AG84" s="92"/>
      <c r="AH84" s="614"/>
      <c r="AI84" s="24"/>
      <c r="AJ84" s="38"/>
      <c r="AK84" s="38"/>
      <c r="AL84" s="38"/>
      <c r="AM84" s="38"/>
      <c r="AN84" s="389"/>
      <c r="AO84" s="33"/>
      <c r="AP84" s="665">
        <v>8</v>
      </c>
      <c r="AQ84" s="670"/>
      <c r="AR84" s="666"/>
      <c r="AS84" s="614"/>
      <c r="AT84" s="407"/>
      <c r="AU84" s="33"/>
      <c r="AV84" s="465"/>
      <c r="AW84" s="463"/>
      <c r="AX84" s="411"/>
      <c r="AY84" s="407"/>
      <c r="AZ84" s="33"/>
      <c r="BA84" s="24"/>
      <c r="BB84" s="24"/>
    </row>
    <row r="85" spans="1:54" s="23" customFormat="1" ht="15.75" x14ac:dyDescent="0.25">
      <c r="A85" s="668"/>
      <c r="B85" s="635"/>
      <c r="C85" s="96">
        <f t="shared" ref="C85" si="2">SUM(D85:F85)</f>
        <v>12</v>
      </c>
      <c r="D85" s="560">
        <v>10</v>
      </c>
      <c r="E85" s="97">
        <v>2</v>
      </c>
      <c r="F85" s="381"/>
      <c r="G85" s="97"/>
      <c r="H85" s="381"/>
      <c r="I85" s="112"/>
      <c r="J85" s="99"/>
      <c r="K85" s="99"/>
      <c r="L85" s="692"/>
      <c r="M85" s="112"/>
      <c r="N85" s="583">
        <v>10</v>
      </c>
      <c r="O85" s="584"/>
      <c r="P85" s="584"/>
      <c r="Q85" s="688"/>
      <c r="R85" s="28"/>
      <c r="S85" s="112"/>
      <c r="T85" s="99"/>
      <c r="U85" s="784"/>
      <c r="V85" s="785"/>
      <c r="W85" s="97"/>
      <c r="X85" s="97"/>
      <c r="Y85" s="381"/>
      <c r="Z85" s="115"/>
      <c r="AA85" s="115"/>
      <c r="AB85" s="115"/>
      <c r="AC85" s="112"/>
      <c r="AD85" s="99"/>
      <c r="AE85" s="399"/>
      <c r="AF85" s="112"/>
      <c r="AG85" s="99"/>
      <c r="AH85" s="615"/>
      <c r="AI85" s="28"/>
      <c r="AJ85" s="40"/>
      <c r="AK85" s="40"/>
      <c r="AL85" s="40"/>
      <c r="AM85" s="40"/>
      <c r="AN85" s="399"/>
      <c r="AO85" s="30"/>
      <c r="AP85" s="663">
        <v>2</v>
      </c>
      <c r="AQ85" s="669"/>
      <c r="AR85" s="664"/>
      <c r="AS85" s="615"/>
      <c r="AT85" s="29"/>
      <c r="AU85" s="30"/>
      <c r="AV85" s="325"/>
      <c r="AW85" s="372"/>
      <c r="AX85" s="388"/>
      <c r="AY85" s="29"/>
      <c r="AZ85" s="30"/>
      <c r="BA85" s="28"/>
      <c r="BB85" s="28"/>
    </row>
    <row r="86" spans="1:54" s="23" customFormat="1" ht="15" customHeight="1" x14ac:dyDescent="0.25">
      <c r="A86" s="273" t="s">
        <v>22</v>
      </c>
      <c r="B86" s="634" t="s">
        <v>89</v>
      </c>
      <c r="C86" s="90">
        <v>24</v>
      </c>
      <c r="D86" s="123"/>
      <c r="E86" s="90"/>
      <c r="F86" s="90">
        <v>24</v>
      </c>
      <c r="G86" s="123"/>
      <c r="H86" s="126"/>
      <c r="I86" s="111"/>
      <c r="J86" s="92"/>
      <c r="K86" s="92"/>
      <c r="L86" s="675"/>
      <c r="M86" s="111"/>
      <c r="N86" s="392"/>
      <c r="O86" s="393"/>
      <c r="P86" s="393"/>
      <c r="Q86" s="393"/>
      <c r="R86" s="24"/>
      <c r="S86" s="111"/>
      <c r="T86" s="92"/>
      <c r="U86" s="784"/>
      <c r="V86" s="785"/>
      <c r="W86" s="123"/>
      <c r="X86" s="123"/>
      <c r="Y86" s="126"/>
      <c r="Z86" s="125"/>
      <c r="AA86" s="125"/>
      <c r="AB86" s="125"/>
      <c r="AC86" s="111"/>
      <c r="AD86" s="92"/>
      <c r="AE86" s="385"/>
      <c r="AF86" s="111"/>
      <c r="AG86" s="92"/>
      <c r="AH86" s="43"/>
      <c r="AI86" s="24"/>
      <c r="AJ86" s="38"/>
      <c r="AK86" s="38"/>
      <c r="AL86" s="38"/>
      <c r="AM86" s="38"/>
      <c r="AN86" s="385"/>
      <c r="AO86" s="44"/>
      <c r="AP86" s="665"/>
      <c r="AQ86" s="670"/>
      <c r="AR86" s="666"/>
      <c r="AS86" s="614"/>
      <c r="AT86" s="43"/>
      <c r="AU86" s="44"/>
      <c r="AV86" s="465"/>
      <c r="AW86" s="463"/>
      <c r="AX86" s="411"/>
      <c r="AY86" s="43"/>
      <c r="AZ86" s="44"/>
      <c r="BA86" s="45"/>
      <c r="BB86" s="45"/>
    </row>
    <row r="87" spans="1:54" s="23" customFormat="1" ht="15" customHeight="1" x14ac:dyDescent="0.25">
      <c r="A87" s="273"/>
      <c r="B87" s="635"/>
      <c r="C87" s="97">
        <f>SUM(D87:E87)</f>
        <v>36</v>
      </c>
      <c r="D87" s="97">
        <v>10</v>
      </c>
      <c r="E87" s="97">
        <v>26</v>
      </c>
      <c r="F87" s="97"/>
      <c r="G87" s="97"/>
      <c r="H87" s="381"/>
      <c r="I87" s="112"/>
      <c r="J87" s="99"/>
      <c r="K87" s="99"/>
      <c r="L87" s="692"/>
      <c r="M87" s="112"/>
      <c r="N87" s="583">
        <v>10</v>
      </c>
      <c r="O87" s="584"/>
      <c r="P87" s="584"/>
      <c r="Q87" s="688"/>
      <c r="R87" s="28"/>
      <c r="S87" s="112"/>
      <c r="T87" s="99"/>
      <c r="U87" s="784"/>
      <c r="V87" s="785"/>
      <c r="W87" s="97"/>
      <c r="X87" s="97"/>
      <c r="Y87" s="381"/>
      <c r="Z87" s="115"/>
      <c r="AA87" s="115"/>
      <c r="AB87" s="115"/>
      <c r="AC87" s="112"/>
      <c r="AD87" s="99"/>
      <c r="AE87" s="386"/>
      <c r="AF87" s="112"/>
      <c r="AG87" s="99"/>
      <c r="AH87" s="43"/>
      <c r="AI87" s="28"/>
      <c r="AJ87" s="40"/>
      <c r="AK87" s="40"/>
      <c r="AL87" s="40"/>
      <c r="AM87" s="40"/>
      <c r="AN87" s="386"/>
      <c r="AO87" s="44"/>
      <c r="AP87" s="663">
        <v>26</v>
      </c>
      <c r="AQ87" s="669"/>
      <c r="AR87" s="664"/>
      <c r="AS87" s="615"/>
      <c r="AT87" s="43"/>
      <c r="AU87" s="44"/>
      <c r="AV87" s="325"/>
      <c r="AW87" s="372"/>
      <c r="AX87" s="384"/>
      <c r="AY87" s="43"/>
      <c r="AZ87" s="44"/>
      <c r="BA87" s="45"/>
      <c r="BB87" s="45"/>
    </row>
    <row r="88" spans="1:54" s="23" customFormat="1" ht="15.75" customHeight="1" x14ac:dyDescent="0.25">
      <c r="A88" s="667" t="s">
        <v>23</v>
      </c>
      <c r="B88" s="634" t="s">
        <v>90</v>
      </c>
      <c r="C88" s="90">
        <f t="shared" ref="C88:C105" si="3">SUM(D88:F88)</f>
        <v>8</v>
      </c>
      <c r="D88" s="558"/>
      <c r="E88" s="90"/>
      <c r="F88" s="382">
        <v>8</v>
      </c>
      <c r="G88" s="90"/>
      <c r="H88" s="382"/>
      <c r="I88" s="111"/>
      <c r="J88" s="92"/>
      <c r="K88" s="92"/>
      <c r="L88" s="675"/>
      <c r="M88" s="111"/>
      <c r="N88" s="392"/>
      <c r="O88" s="393"/>
      <c r="P88" s="393"/>
      <c r="Q88" s="393"/>
      <c r="R88" s="24"/>
      <c r="S88" s="111"/>
      <c r="T88" s="92"/>
      <c r="U88" s="784"/>
      <c r="V88" s="785"/>
      <c r="W88" s="90"/>
      <c r="X88" s="90"/>
      <c r="Y88" s="382"/>
      <c r="Z88" s="326"/>
      <c r="AA88" s="326"/>
      <c r="AB88" s="326"/>
      <c r="AC88" s="374"/>
      <c r="AD88" s="327"/>
      <c r="AE88" s="385"/>
      <c r="AF88" s="111"/>
      <c r="AG88" s="92"/>
      <c r="AH88" s="407"/>
      <c r="AI88" s="24"/>
      <c r="AJ88" s="38"/>
      <c r="AK88" s="38"/>
      <c r="AL88" s="38"/>
      <c r="AM88" s="38"/>
      <c r="AN88" s="385"/>
      <c r="AO88" s="33"/>
      <c r="AP88" s="665"/>
      <c r="AQ88" s="670"/>
      <c r="AR88" s="666"/>
      <c r="AS88" s="614"/>
      <c r="AT88" s="407"/>
      <c r="AU88" s="33"/>
      <c r="AV88" s="465"/>
      <c r="AW88" s="463"/>
      <c r="AX88" s="411"/>
      <c r="AY88" s="407"/>
      <c r="AZ88" s="33"/>
      <c r="BA88" s="24"/>
      <c r="BB88" s="24"/>
    </row>
    <row r="89" spans="1:54" s="23" customFormat="1" ht="15.75" x14ac:dyDescent="0.25">
      <c r="A89" s="668"/>
      <c r="B89" s="635"/>
      <c r="C89" s="96">
        <f t="shared" si="3"/>
        <v>20</v>
      </c>
      <c r="D89" s="560">
        <v>20</v>
      </c>
      <c r="E89" s="97"/>
      <c r="F89" s="381"/>
      <c r="G89" s="97"/>
      <c r="H89" s="381"/>
      <c r="I89" s="112"/>
      <c r="J89" s="99"/>
      <c r="K89" s="99"/>
      <c r="L89" s="692"/>
      <c r="M89" s="112"/>
      <c r="N89" s="583">
        <v>20</v>
      </c>
      <c r="O89" s="584"/>
      <c r="P89" s="584"/>
      <c r="Q89" s="688"/>
      <c r="R89" s="28"/>
      <c r="S89" s="112"/>
      <c r="T89" s="99"/>
      <c r="U89" s="784"/>
      <c r="V89" s="785"/>
      <c r="W89" s="97"/>
      <c r="X89" s="97"/>
      <c r="Y89" s="381"/>
      <c r="Z89" s="115"/>
      <c r="AA89" s="115"/>
      <c r="AB89" s="115"/>
      <c r="AC89" s="112"/>
      <c r="AD89" s="99"/>
      <c r="AE89" s="386"/>
      <c r="AF89" s="112"/>
      <c r="AG89" s="99"/>
      <c r="AH89" s="29"/>
      <c r="AI89" s="28"/>
      <c r="AJ89" s="40"/>
      <c r="AK89" s="40"/>
      <c r="AL89" s="40"/>
      <c r="AM89" s="40"/>
      <c r="AN89" s="386"/>
      <c r="AO89" s="30"/>
      <c r="AP89" s="663"/>
      <c r="AQ89" s="669"/>
      <c r="AR89" s="664"/>
      <c r="AS89" s="615"/>
      <c r="AT89" s="29"/>
      <c r="AU89" s="30"/>
      <c r="AV89" s="325"/>
      <c r="AW89" s="372"/>
      <c r="AX89" s="388"/>
      <c r="AY89" s="29"/>
      <c r="AZ89" s="30"/>
      <c r="BA89" s="28"/>
      <c r="BB89" s="28"/>
    </row>
    <row r="90" spans="1:54" s="23" customFormat="1" ht="15.75" customHeight="1" x14ac:dyDescent="0.25">
      <c r="A90" s="667" t="s">
        <v>24</v>
      </c>
      <c r="B90" s="634" t="s">
        <v>91</v>
      </c>
      <c r="C90" s="90">
        <f t="shared" si="3"/>
        <v>48</v>
      </c>
      <c r="D90" s="558">
        <v>22</v>
      </c>
      <c r="E90" s="90">
        <v>8</v>
      </c>
      <c r="F90" s="382">
        <v>18</v>
      </c>
      <c r="G90" s="90"/>
      <c r="H90" s="382"/>
      <c r="I90" s="111"/>
      <c r="J90" s="92"/>
      <c r="K90" s="92"/>
      <c r="L90" s="675"/>
      <c r="M90" s="111"/>
      <c r="N90" s="580">
        <v>22</v>
      </c>
      <c r="O90" s="581"/>
      <c r="P90" s="581"/>
      <c r="Q90" s="582"/>
      <c r="R90" s="24"/>
      <c r="S90" s="111"/>
      <c r="T90" s="92"/>
      <c r="U90" s="784"/>
      <c r="V90" s="785"/>
      <c r="W90" s="90"/>
      <c r="X90" s="90"/>
      <c r="Y90" s="382"/>
      <c r="Z90" s="125"/>
      <c r="AA90" s="125"/>
      <c r="AB90" s="125"/>
      <c r="AC90" s="111"/>
      <c r="AD90" s="92"/>
      <c r="AE90" s="385"/>
      <c r="AF90" s="111"/>
      <c r="AG90" s="92"/>
      <c r="AH90" s="407"/>
      <c r="AI90" s="24"/>
      <c r="AJ90" s="38"/>
      <c r="AK90" s="38"/>
      <c r="AL90" s="38"/>
      <c r="AM90" s="38"/>
      <c r="AN90" s="385"/>
      <c r="AO90" s="33"/>
      <c r="AP90" s="665">
        <v>8</v>
      </c>
      <c r="AQ90" s="670"/>
      <c r="AR90" s="666"/>
      <c r="AS90" s="614"/>
      <c r="AT90" s="407"/>
      <c r="AU90" s="33"/>
      <c r="AV90" s="465"/>
      <c r="AW90" s="463"/>
      <c r="AX90" s="411"/>
      <c r="AY90" s="407"/>
      <c r="AZ90" s="33"/>
      <c r="BA90" s="24"/>
      <c r="BB90" s="24"/>
    </row>
    <row r="91" spans="1:54" s="23" customFormat="1" ht="14.25" customHeight="1" x14ac:dyDescent="0.25">
      <c r="A91" s="668"/>
      <c r="B91" s="635"/>
      <c r="C91" s="96">
        <f t="shared" si="3"/>
        <v>16</v>
      </c>
      <c r="D91" s="560">
        <v>8</v>
      </c>
      <c r="E91" s="97">
        <v>8</v>
      </c>
      <c r="F91" s="381"/>
      <c r="G91" s="97"/>
      <c r="H91" s="381"/>
      <c r="I91" s="112"/>
      <c r="J91" s="99"/>
      <c r="K91" s="99"/>
      <c r="L91" s="692"/>
      <c r="M91" s="112"/>
      <c r="N91" s="583">
        <v>8</v>
      </c>
      <c r="O91" s="584"/>
      <c r="P91" s="584"/>
      <c r="Q91" s="688"/>
      <c r="R91" s="28"/>
      <c r="S91" s="112"/>
      <c r="T91" s="99"/>
      <c r="U91" s="784"/>
      <c r="V91" s="785"/>
      <c r="W91" s="97"/>
      <c r="X91" s="97"/>
      <c r="Y91" s="381"/>
      <c r="Z91" s="115"/>
      <c r="AA91" s="115"/>
      <c r="AB91" s="115"/>
      <c r="AC91" s="112"/>
      <c r="AD91" s="99"/>
      <c r="AE91" s="386"/>
      <c r="AF91" s="112"/>
      <c r="AG91" s="99"/>
      <c r="AH91" s="29"/>
      <c r="AI91" s="28"/>
      <c r="AJ91" s="40"/>
      <c r="AK91" s="40"/>
      <c r="AL91" s="40"/>
      <c r="AM91" s="40"/>
      <c r="AN91" s="386"/>
      <c r="AO91" s="30"/>
      <c r="AP91" s="663">
        <v>8</v>
      </c>
      <c r="AQ91" s="669"/>
      <c r="AR91" s="664"/>
      <c r="AS91" s="615"/>
      <c r="AT91" s="29"/>
      <c r="AU91" s="30"/>
      <c r="AV91" s="325"/>
      <c r="AW91" s="372"/>
      <c r="AX91" s="388"/>
      <c r="AY91" s="29"/>
      <c r="AZ91" s="30"/>
      <c r="BA91" s="28"/>
      <c r="BB91" s="28"/>
    </row>
    <row r="92" spans="1:54" s="23" customFormat="1" ht="15.75" customHeight="1" x14ac:dyDescent="0.25">
      <c r="A92" s="667" t="s">
        <v>25</v>
      </c>
      <c r="B92" s="634" t="s">
        <v>92</v>
      </c>
      <c r="C92" s="90">
        <f t="shared" si="3"/>
        <v>46</v>
      </c>
      <c r="D92" s="558">
        <v>20</v>
      </c>
      <c r="E92" s="568">
        <v>8</v>
      </c>
      <c r="F92" s="382">
        <v>18</v>
      </c>
      <c r="G92" s="90"/>
      <c r="H92" s="382"/>
      <c r="I92" s="111"/>
      <c r="J92" s="92"/>
      <c r="K92" s="92"/>
      <c r="L92" s="675"/>
      <c r="M92" s="111"/>
      <c r="N92" s="580">
        <v>20</v>
      </c>
      <c r="O92" s="581"/>
      <c r="P92" s="581"/>
      <c r="Q92" s="582"/>
      <c r="R92" s="24"/>
      <c r="S92" s="111"/>
      <c r="T92" s="92"/>
      <c r="U92" s="784"/>
      <c r="V92" s="785"/>
      <c r="W92" s="90"/>
      <c r="X92" s="90"/>
      <c r="Y92" s="382"/>
      <c r="Z92" s="125"/>
      <c r="AA92" s="125"/>
      <c r="AB92" s="125"/>
      <c r="AC92" s="111"/>
      <c r="AD92" s="92"/>
      <c r="AE92" s="385"/>
      <c r="AF92" s="111"/>
      <c r="AG92" s="92"/>
      <c r="AH92" s="407"/>
      <c r="AI92" s="24"/>
      <c r="AJ92" s="38"/>
      <c r="AK92" s="38"/>
      <c r="AL92" s="38"/>
      <c r="AM92" s="38"/>
      <c r="AN92" s="385"/>
      <c r="AO92" s="33"/>
      <c r="AP92" s="580">
        <v>8</v>
      </c>
      <c r="AQ92" s="581"/>
      <c r="AR92" s="582"/>
      <c r="AS92" s="612"/>
      <c r="AT92" s="407"/>
      <c r="AU92" s="33"/>
      <c r="AV92" s="465"/>
      <c r="AW92" s="463"/>
      <c r="AX92" s="411"/>
      <c r="AY92" s="407"/>
      <c r="BA92" s="24"/>
      <c r="BB92" s="24"/>
    </row>
    <row r="93" spans="1:54" s="23" customFormat="1" ht="17.25" customHeight="1" x14ac:dyDescent="0.25">
      <c r="A93" s="668"/>
      <c r="B93" s="635"/>
      <c r="C93" s="97">
        <f t="shared" si="3"/>
        <v>20</v>
      </c>
      <c r="D93" s="560">
        <v>12</v>
      </c>
      <c r="E93" s="29">
        <v>8</v>
      </c>
      <c r="F93" s="381"/>
      <c r="G93" s="97"/>
      <c r="H93" s="381"/>
      <c r="I93" s="112"/>
      <c r="J93" s="99"/>
      <c r="K93" s="99"/>
      <c r="L93" s="692"/>
      <c r="M93" s="112"/>
      <c r="N93" s="583">
        <v>12</v>
      </c>
      <c r="O93" s="584"/>
      <c r="P93" s="584"/>
      <c r="Q93" s="688"/>
      <c r="R93" s="28"/>
      <c r="S93" s="112"/>
      <c r="T93" s="99"/>
      <c r="U93" s="784"/>
      <c r="V93" s="785"/>
      <c r="W93" s="97"/>
      <c r="X93" s="97"/>
      <c r="Y93" s="381"/>
      <c r="Z93" s="115"/>
      <c r="AA93" s="115"/>
      <c r="AB93" s="115"/>
      <c r="AC93" s="112"/>
      <c r="AD93" s="99"/>
      <c r="AE93" s="386"/>
      <c r="AF93" s="112"/>
      <c r="AG93" s="99"/>
      <c r="AH93" s="29"/>
      <c r="AI93" s="28"/>
      <c r="AJ93" s="40"/>
      <c r="AK93" s="40"/>
      <c r="AL93" s="40"/>
      <c r="AM93" s="40"/>
      <c r="AN93" s="386"/>
      <c r="AO93" s="30"/>
      <c r="AP93" s="583">
        <v>8</v>
      </c>
      <c r="AQ93" s="584"/>
      <c r="AR93" s="688"/>
      <c r="AS93" s="613"/>
      <c r="AT93" s="29"/>
      <c r="AU93" s="30"/>
      <c r="AV93" s="325"/>
      <c r="AW93" s="372"/>
      <c r="AX93" s="388"/>
      <c r="AY93" s="29"/>
      <c r="AZ93" s="49"/>
      <c r="BA93" s="28"/>
      <c r="BB93" s="28"/>
    </row>
    <row r="94" spans="1:54" s="23" customFormat="1" ht="17.25" customHeight="1" x14ac:dyDescent="0.25">
      <c r="A94" s="273" t="s">
        <v>26</v>
      </c>
      <c r="B94" s="634" t="s">
        <v>93</v>
      </c>
      <c r="C94" s="124">
        <f t="shared" si="3"/>
        <v>16</v>
      </c>
      <c r="D94" s="116">
        <v>8</v>
      </c>
      <c r="E94" s="58"/>
      <c r="F94" s="116">
        <v>8</v>
      </c>
      <c r="G94" s="96"/>
      <c r="H94" s="245"/>
      <c r="I94" s="96"/>
      <c r="J94" s="247"/>
      <c r="K94" s="247"/>
      <c r="L94" s="675"/>
      <c r="M94" s="114"/>
      <c r="N94" s="580">
        <v>8</v>
      </c>
      <c r="O94" s="581"/>
      <c r="P94" s="581"/>
      <c r="Q94" s="582"/>
      <c r="R94" s="24"/>
      <c r="S94" s="111"/>
      <c r="T94" s="92"/>
      <c r="U94" s="784"/>
      <c r="V94" s="785"/>
      <c r="W94" s="96"/>
      <c r="X94" s="96"/>
      <c r="Y94" s="245"/>
      <c r="Z94" s="125"/>
      <c r="AA94" s="125"/>
      <c r="AB94" s="125"/>
      <c r="AC94" s="111"/>
      <c r="AD94" s="92"/>
      <c r="AE94" s="385"/>
      <c r="AF94" s="111"/>
      <c r="AG94" s="92"/>
      <c r="AH94" s="43"/>
      <c r="AI94" s="24"/>
      <c r="AJ94" s="38"/>
      <c r="AK94" s="38"/>
      <c r="AL94" s="38"/>
      <c r="AM94" s="38"/>
      <c r="AN94" s="385"/>
      <c r="AO94" s="44"/>
      <c r="AP94" s="665"/>
      <c r="AQ94" s="670"/>
      <c r="AR94" s="666"/>
      <c r="AS94" s="614"/>
      <c r="AT94" s="43"/>
      <c r="AU94" s="44"/>
      <c r="AV94" s="465"/>
      <c r="AW94" s="463"/>
      <c r="AX94" s="411"/>
      <c r="AY94" s="43"/>
      <c r="BA94" s="45"/>
      <c r="BB94" s="45"/>
    </row>
    <row r="95" spans="1:54" s="23" customFormat="1" ht="17.25" customHeight="1" x14ac:dyDescent="0.25">
      <c r="A95" s="273"/>
      <c r="B95" s="635"/>
      <c r="C95" s="96">
        <f t="shared" si="3"/>
        <v>4</v>
      </c>
      <c r="D95" s="245">
        <v>4</v>
      </c>
      <c r="E95" s="29"/>
      <c r="F95" s="245"/>
      <c r="G95" s="96"/>
      <c r="H95" s="245"/>
      <c r="I95" s="96"/>
      <c r="J95" s="247"/>
      <c r="K95" s="247"/>
      <c r="L95" s="692"/>
      <c r="M95" s="114"/>
      <c r="N95" s="583">
        <v>4</v>
      </c>
      <c r="O95" s="584"/>
      <c r="P95" s="584"/>
      <c r="Q95" s="688"/>
      <c r="R95" s="28"/>
      <c r="S95" s="112"/>
      <c r="T95" s="99"/>
      <c r="U95" s="784"/>
      <c r="V95" s="785"/>
      <c r="W95" s="96"/>
      <c r="X95" s="96"/>
      <c r="Y95" s="245"/>
      <c r="Z95" s="115"/>
      <c r="AA95" s="115"/>
      <c r="AB95" s="115"/>
      <c r="AC95" s="112"/>
      <c r="AD95" s="99"/>
      <c r="AE95" s="386"/>
      <c r="AF95" s="112"/>
      <c r="AG95" s="99"/>
      <c r="AH95" s="29"/>
      <c r="AI95" s="28"/>
      <c r="AJ95" s="40"/>
      <c r="AK95" s="40"/>
      <c r="AL95" s="40"/>
      <c r="AM95" s="40"/>
      <c r="AN95" s="386"/>
      <c r="AO95" s="30"/>
      <c r="AP95" s="663"/>
      <c r="AQ95" s="669"/>
      <c r="AR95" s="664"/>
      <c r="AS95" s="615"/>
      <c r="AT95" s="29"/>
      <c r="AU95" s="30"/>
      <c r="AV95" s="325"/>
      <c r="AW95" s="372"/>
      <c r="AX95" s="388"/>
      <c r="AY95" s="29"/>
      <c r="AZ95" s="50"/>
      <c r="BA95" s="28"/>
      <c r="BB95" s="28"/>
    </row>
    <row r="96" spans="1:54" s="23" customFormat="1" ht="17.25" customHeight="1" x14ac:dyDescent="0.25">
      <c r="A96" s="739" t="s">
        <v>27</v>
      </c>
      <c r="B96" s="636" t="s">
        <v>94</v>
      </c>
      <c r="C96" s="90">
        <f>SUM(D96:F96)</f>
        <v>30</v>
      </c>
      <c r="D96" s="90"/>
      <c r="E96" s="90">
        <v>14</v>
      </c>
      <c r="F96" s="90">
        <v>16</v>
      </c>
      <c r="G96" s="123"/>
      <c r="H96" s="126"/>
      <c r="I96" s="123"/>
      <c r="J96" s="574"/>
      <c r="K96" s="574"/>
      <c r="L96" s="251"/>
      <c r="M96" s="111"/>
      <c r="N96" s="606"/>
      <c r="O96" s="607"/>
      <c r="P96" s="607"/>
      <c r="Q96" s="604"/>
      <c r="R96" s="45"/>
      <c r="S96" s="114"/>
      <c r="T96" s="249"/>
      <c r="U96" s="784"/>
      <c r="V96" s="785"/>
      <c r="W96" s="123"/>
      <c r="X96" s="123"/>
      <c r="Y96" s="123"/>
      <c r="Z96" s="577"/>
      <c r="AA96" s="577"/>
      <c r="AB96" s="577"/>
      <c r="AC96" s="114"/>
      <c r="AD96" s="249"/>
      <c r="AE96" s="567"/>
      <c r="AF96" s="114"/>
      <c r="AG96" s="249"/>
      <c r="AH96" s="43"/>
      <c r="AI96" s="45"/>
      <c r="AJ96" s="272"/>
      <c r="AK96" s="272"/>
      <c r="AL96" s="272"/>
      <c r="AM96" s="272"/>
      <c r="AN96" s="567"/>
      <c r="AO96" s="44"/>
      <c r="AP96" s="731">
        <v>14</v>
      </c>
      <c r="AQ96" s="732"/>
      <c r="AR96" s="733"/>
      <c r="AS96" s="567"/>
      <c r="AT96" s="43"/>
      <c r="AU96" s="44"/>
      <c r="AV96" s="465"/>
      <c r="AW96" s="463"/>
      <c r="AX96" s="569"/>
      <c r="AY96" s="43"/>
      <c r="BA96" s="45"/>
      <c r="BB96" s="45"/>
    </row>
    <row r="97" spans="1:54" s="23" customFormat="1" ht="17.25" customHeight="1" x14ac:dyDescent="0.25">
      <c r="A97" s="668"/>
      <c r="B97" s="637"/>
      <c r="C97" s="97">
        <v>10</v>
      </c>
      <c r="D97" s="97"/>
      <c r="E97" s="97">
        <v>10</v>
      </c>
      <c r="F97" s="97"/>
      <c r="G97" s="96"/>
      <c r="H97" s="245"/>
      <c r="I97" s="96"/>
      <c r="J97" s="247"/>
      <c r="K97" s="247"/>
      <c r="L97" s="251"/>
      <c r="M97" s="114"/>
      <c r="N97" s="608"/>
      <c r="O97" s="609"/>
      <c r="P97" s="609"/>
      <c r="Q97" s="605"/>
      <c r="R97" s="45"/>
      <c r="S97" s="114"/>
      <c r="T97" s="249"/>
      <c r="U97" s="784"/>
      <c r="V97" s="785"/>
      <c r="W97" s="96"/>
      <c r="X97" s="96"/>
      <c r="Y97" s="245"/>
      <c r="Z97" s="577"/>
      <c r="AA97" s="577"/>
      <c r="AB97" s="577"/>
      <c r="AC97" s="114"/>
      <c r="AD97" s="249"/>
      <c r="AE97" s="567"/>
      <c r="AF97" s="114"/>
      <c r="AG97" s="249"/>
      <c r="AH97" s="43"/>
      <c r="AI97" s="45"/>
      <c r="AJ97" s="272"/>
      <c r="AK97" s="272"/>
      <c r="AL97" s="272"/>
      <c r="AM97" s="272"/>
      <c r="AN97" s="567"/>
      <c r="AO97" s="44"/>
      <c r="AP97" s="663">
        <v>10</v>
      </c>
      <c r="AQ97" s="669"/>
      <c r="AR97" s="664"/>
      <c r="AS97" s="567"/>
      <c r="AT97" s="43"/>
      <c r="AU97" s="44"/>
      <c r="AV97" s="465"/>
      <c r="AW97" s="463"/>
      <c r="AX97" s="569"/>
      <c r="AY97" s="43"/>
      <c r="BA97" s="45"/>
      <c r="BB97" s="45"/>
    </row>
    <row r="98" spans="1:54" s="23" customFormat="1" ht="17.25" customHeight="1" x14ac:dyDescent="0.25">
      <c r="A98" s="667" t="s">
        <v>28</v>
      </c>
      <c r="B98" s="627" t="s">
        <v>97</v>
      </c>
      <c r="C98" s="58">
        <v>12</v>
      </c>
      <c r="D98" s="58"/>
      <c r="E98" s="58">
        <v>12</v>
      </c>
      <c r="F98" s="570">
        <v>12</v>
      </c>
      <c r="G98" s="123"/>
      <c r="H98" s="126"/>
      <c r="I98" s="123"/>
      <c r="J98" s="574"/>
      <c r="K98" s="574"/>
      <c r="L98" s="562"/>
      <c r="M98" s="111"/>
      <c r="N98" s="569"/>
      <c r="O98" s="572"/>
      <c r="P98" s="572"/>
      <c r="Q98" s="573"/>
      <c r="R98" s="24"/>
      <c r="S98" s="111"/>
      <c r="T98" s="92"/>
      <c r="U98" s="784"/>
      <c r="V98" s="785"/>
      <c r="W98" s="123"/>
      <c r="X98" s="123"/>
      <c r="Y98" s="126"/>
      <c r="Z98" s="125"/>
      <c r="AA98" s="125"/>
      <c r="AB98" s="125"/>
      <c r="AC98" s="111"/>
      <c r="AD98" s="92"/>
      <c r="AE98" s="556"/>
      <c r="AF98" s="111"/>
      <c r="AG98" s="92"/>
      <c r="AH98" s="51"/>
      <c r="AI98" s="24"/>
      <c r="AJ98" s="38"/>
      <c r="AK98" s="38"/>
      <c r="AL98" s="38"/>
      <c r="AM98" s="38"/>
      <c r="AN98" s="556"/>
      <c r="AO98" s="33"/>
      <c r="AP98" s="731">
        <v>12</v>
      </c>
      <c r="AQ98" s="732"/>
      <c r="AR98" s="733"/>
      <c r="AS98" s="614"/>
      <c r="AT98" s="51"/>
      <c r="AU98" s="33"/>
      <c r="AV98" s="324"/>
      <c r="AW98" s="371"/>
      <c r="AX98" s="552"/>
      <c r="AY98" s="51"/>
      <c r="AZ98" s="56"/>
      <c r="BA98" s="24"/>
      <c r="BB98" s="24"/>
    </row>
    <row r="99" spans="1:54" s="23" customFormat="1" ht="17.25" customHeight="1" x14ac:dyDescent="0.25">
      <c r="A99" s="739"/>
      <c r="B99" s="628"/>
      <c r="C99" s="29">
        <v>6</v>
      </c>
      <c r="D99" s="29"/>
      <c r="E99" s="29">
        <v>6</v>
      </c>
      <c r="F99" s="559"/>
      <c r="G99" s="97"/>
      <c r="H99" s="560"/>
      <c r="I99" s="97"/>
      <c r="J99" s="561"/>
      <c r="K99" s="561"/>
      <c r="L99" s="566"/>
      <c r="M99" s="112"/>
      <c r="N99" s="554"/>
      <c r="O99" s="555"/>
      <c r="P99" s="555"/>
      <c r="Q99" s="550"/>
      <c r="R99" s="45"/>
      <c r="S99" s="114"/>
      <c r="T99" s="249"/>
      <c r="U99" s="784"/>
      <c r="V99" s="785"/>
      <c r="W99" s="97"/>
      <c r="X99" s="97"/>
      <c r="Y99" s="560"/>
      <c r="Z99" s="115"/>
      <c r="AA99" s="115"/>
      <c r="AB99" s="115"/>
      <c r="AC99" s="112"/>
      <c r="AD99" s="99"/>
      <c r="AE99" s="557"/>
      <c r="AF99" s="112"/>
      <c r="AG99" s="99"/>
      <c r="AH99" s="29"/>
      <c r="AI99" s="28"/>
      <c r="AJ99" s="40"/>
      <c r="AK99" s="40"/>
      <c r="AL99" s="40"/>
      <c r="AM99" s="40"/>
      <c r="AN99" s="557"/>
      <c r="AO99" s="30"/>
      <c r="AP99" s="663">
        <v>6</v>
      </c>
      <c r="AQ99" s="669"/>
      <c r="AR99" s="664"/>
      <c r="AS99" s="615"/>
      <c r="AT99" s="43"/>
      <c r="AU99" s="44"/>
      <c r="AV99" s="465"/>
      <c r="AW99" s="463"/>
      <c r="AX99" s="569"/>
      <c r="AY99" s="43"/>
      <c r="BA99" s="45"/>
      <c r="BB99" s="45"/>
    </row>
    <row r="100" spans="1:54" s="23" customFormat="1" ht="17.25" customHeight="1" x14ac:dyDescent="0.25">
      <c r="A100" s="667" t="s">
        <v>29</v>
      </c>
      <c r="B100" s="634" t="s">
        <v>95</v>
      </c>
      <c r="C100" s="90">
        <f>SUM(D100:F100)</f>
        <v>18</v>
      </c>
      <c r="D100" s="90"/>
      <c r="E100" s="558">
        <v>10</v>
      </c>
      <c r="F100" s="558">
        <v>8</v>
      </c>
      <c r="G100" s="96"/>
      <c r="H100" s="245"/>
      <c r="I100" s="96"/>
      <c r="J100" s="247"/>
      <c r="K100" s="247"/>
      <c r="L100" s="251"/>
      <c r="M100" s="114"/>
      <c r="N100" s="569"/>
      <c r="O100" s="572"/>
      <c r="P100" s="572"/>
      <c r="Q100" s="573"/>
      <c r="R100" s="24"/>
      <c r="S100" s="111"/>
      <c r="T100" s="92"/>
      <c r="U100" s="784"/>
      <c r="V100" s="785"/>
      <c r="W100" s="96"/>
      <c r="X100" s="96"/>
      <c r="Y100" s="245"/>
      <c r="Z100" s="577"/>
      <c r="AA100" s="577"/>
      <c r="AB100" s="577"/>
      <c r="AC100" s="114"/>
      <c r="AD100" s="249"/>
      <c r="AE100" s="567"/>
      <c r="AF100" s="114"/>
      <c r="AG100" s="249"/>
      <c r="AH100" s="43"/>
      <c r="AI100" s="45"/>
      <c r="AJ100" s="272"/>
      <c r="AK100" s="272"/>
      <c r="AL100" s="272"/>
      <c r="AM100" s="272"/>
      <c r="AN100" s="567"/>
      <c r="AO100" s="44"/>
      <c r="AP100" s="665">
        <v>10</v>
      </c>
      <c r="AQ100" s="670"/>
      <c r="AR100" s="666"/>
      <c r="AS100" s="614"/>
      <c r="AT100" s="51"/>
      <c r="AU100" s="33"/>
      <c r="AV100" s="324"/>
      <c r="AW100" s="371"/>
      <c r="AX100" s="552"/>
      <c r="AY100" s="51"/>
      <c r="AZ100" s="56"/>
      <c r="BA100" s="24"/>
      <c r="BB100" s="24"/>
    </row>
    <row r="101" spans="1:54" s="23" customFormat="1" ht="17.25" customHeight="1" x14ac:dyDescent="0.25">
      <c r="A101" s="668"/>
      <c r="B101" s="635"/>
      <c r="C101" s="97">
        <v>4</v>
      </c>
      <c r="D101" s="97"/>
      <c r="E101" s="560">
        <v>4</v>
      </c>
      <c r="F101" s="560"/>
      <c r="G101" s="96"/>
      <c r="H101" s="245"/>
      <c r="I101" s="96"/>
      <c r="J101" s="247"/>
      <c r="K101" s="247"/>
      <c r="L101" s="251"/>
      <c r="M101" s="114"/>
      <c r="N101" s="569"/>
      <c r="O101" s="572"/>
      <c r="P101" s="572"/>
      <c r="Q101" s="573"/>
      <c r="R101" s="45"/>
      <c r="S101" s="114"/>
      <c r="T101" s="249"/>
      <c r="U101" s="784"/>
      <c r="V101" s="785"/>
      <c r="W101" s="96"/>
      <c r="X101" s="96"/>
      <c r="Y101" s="245"/>
      <c r="Z101" s="577"/>
      <c r="AA101" s="577"/>
      <c r="AB101" s="577"/>
      <c r="AC101" s="114"/>
      <c r="AD101" s="249"/>
      <c r="AE101" s="567"/>
      <c r="AF101" s="114"/>
      <c r="AG101" s="249"/>
      <c r="AH101" s="43"/>
      <c r="AI101" s="45"/>
      <c r="AJ101" s="272"/>
      <c r="AK101" s="272"/>
      <c r="AL101" s="272"/>
      <c r="AM101" s="272"/>
      <c r="AN101" s="567"/>
      <c r="AO101" s="44"/>
      <c r="AP101" s="663">
        <v>4</v>
      </c>
      <c r="AQ101" s="669"/>
      <c r="AR101" s="664"/>
      <c r="AS101" s="615"/>
      <c r="AT101" s="29"/>
      <c r="AU101" s="30"/>
      <c r="AV101" s="325"/>
      <c r="AW101" s="372"/>
      <c r="AX101" s="554"/>
      <c r="AY101" s="29"/>
      <c r="AZ101" s="50"/>
      <c r="BA101" s="28"/>
      <c r="BB101" s="28"/>
    </row>
    <row r="102" spans="1:54" s="23" customFormat="1" ht="17.25" customHeight="1" x14ac:dyDescent="0.25">
      <c r="A102" s="667" t="s">
        <v>30</v>
      </c>
      <c r="B102" s="634" t="s">
        <v>84</v>
      </c>
      <c r="C102" s="90">
        <f>SUM(D102:F102)</f>
        <v>12</v>
      </c>
      <c r="D102" s="90"/>
      <c r="E102" s="90">
        <v>6</v>
      </c>
      <c r="F102" s="558">
        <v>6</v>
      </c>
      <c r="G102" s="123"/>
      <c r="H102" s="126"/>
      <c r="I102" s="123"/>
      <c r="J102" s="574"/>
      <c r="K102" s="574"/>
      <c r="L102" s="562"/>
      <c r="M102" s="111"/>
      <c r="N102" s="552"/>
      <c r="O102" s="553"/>
      <c r="P102" s="553"/>
      <c r="Q102" s="549"/>
      <c r="R102" s="24"/>
      <c r="S102" s="111"/>
      <c r="T102" s="92"/>
      <c r="U102" s="784"/>
      <c r="V102" s="785"/>
      <c r="W102" s="123"/>
      <c r="X102" s="123"/>
      <c r="Y102" s="126"/>
      <c r="Z102" s="125"/>
      <c r="AA102" s="125"/>
      <c r="AB102" s="125"/>
      <c r="AC102" s="111"/>
      <c r="AD102" s="92"/>
      <c r="AE102" s="556"/>
      <c r="AF102" s="111"/>
      <c r="AG102" s="92"/>
      <c r="AH102" s="51"/>
      <c r="AI102" s="24"/>
      <c r="AJ102" s="38"/>
      <c r="AK102" s="38"/>
      <c r="AL102" s="38"/>
      <c r="AM102" s="38"/>
      <c r="AN102" s="556"/>
      <c r="AO102" s="33"/>
      <c r="AP102" s="731">
        <v>6</v>
      </c>
      <c r="AQ102" s="732"/>
      <c r="AR102" s="733"/>
      <c r="AS102" s="614" t="s">
        <v>81</v>
      </c>
      <c r="AT102" s="51"/>
      <c r="AU102" s="33"/>
      <c r="AV102" s="324"/>
      <c r="AW102" s="371"/>
      <c r="AX102" s="552"/>
      <c r="AY102" s="51"/>
      <c r="AZ102" s="56"/>
      <c r="BA102" s="24"/>
      <c r="BB102" s="24"/>
    </row>
    <row r="103" spans="1:54" s="23" customFormat="1" ht="17.25" customHeight="1" x14ac:dyDescent="0.25">
      <c r="A103" s="668"/>
      <c r="B103" s="635"/>
      <c r="C103" s="96">
        <v>4</v>
      </c>
      <c r="D103" s="97"/>
      <c r="E103" s="97">
        <v>4</v>
      </c>
      <c r="F103" s="560"/>
      <c r="G103" s="97"/>
      <c r="H103" s="560"/>
      <c r="I103" s="97"/>
      <c r="J103" s="561"/>
      <c r="K103" s="561"/>
      <c r="L103" s="566"/>
      <c r="M103" s="112"/>
      <c r="N103" s="569"/>
      <c r="O103" s="572"/>
      <c r="P103" s="572"/>
      <c r="Q103" s="573"/>
      <c r="R103" s="45"/>
      <c r="S103" s="114"/>
      <c r="T103" s="249"/>
      <c r="U103" s="784"/>
      <c r="V103" s="785"/>
      <c r="W103" s="97"/>
      <c r="X103" s="97"/>
      <c r="Y103" s="560"/>
      <c r="Z103" s="115"/>
      <c r="AA103" s="115"/>
      <c r="AB103" s="115"/>
      <c r="AC103" s="112"/>
      <c r="AD103" s="99"/>
      <c r="AE103" s="557"/>
      <c r="AF103" s="112"/>
      <c r="AG103" s="99"/>
      <c r="AH103" s="29"/>
      <c r="AI103" s="28"/>
      <c r="AJ103" s="40"/>
      <c r="AK103" s="40"/>
      <c r="AL103" s="40"/>
      <c r="AM103" s="40"/>
      <c r="AN103" s="557"/>
      <c r="AO103" s="30"/>
      <c r="AP103" s="663">
        <v>4</v>
      </c>
      <c r="AQ103" s="669"/>
      <c r="AR103" s="664"/>
      <c r="AS103" s="615"/>
      <c r="AT103" s="43"/>
      <c r="AU103" s="44"/>
      <c r="AV103" s="465"/>
      <c r="AW103" s="463"/>
      <c r="AX103" s="569"/>
      <c r="AY103" s="43"/>
      <c r="BA103" s="45"/>
      <c r="BB103" s="45"/>
    </row>
    <row r="104" spans="1:54" s="23" customFormat="1" ht="15.75" customHeight="1" x14ac:dyDescent="0.25">
      <c r="A104" s="667" t="s">
        <v>31</v>
      </c>
      <c r="B104" s="627" t="s">
        <v>96</v>
      </c>
      <c r="C104" s="407">
        <f t="shared" si="3"/>
        <v>70</v>
      </c>
      <c r="D104" s="551">
        <v>20</v>
      </c>
      <c r="E104" s="379">
        <v>10</v>
      </c>
      <c r="F104" s="379">
        <v>40</v>
      </c>
      <c r="G104" s="51"/>
      <c r="H104" s="80"/>
      <c r="I104" s="24"/>
      <c r="J104" s="38"/>
      <c r="K104" s="38"/>
      <c r="L104" s="604"/>
      <c r="M104" s="24"/>
      <c r="N104" s="580">
        <v>20</v>
      </c>
      <c r="O104" s="581"/>
      <c r="P104" s="581"/>
      <c r="Q104" s="582"/>
      <c r="R104" s="24"/>
      <c r="S104" s="24"/>
      <c r="T104" s="38"/>
      <c r="U104" s="784"/>
      <c r="V104" s="785"/>
      <c r="W104" s="51"/>
      <c r="X104" s="51"/>
      <c r="Y104" s="80"/>
      <c r="Z104" s="392"/>
      <c r="AA104" s="392"/>
      <c r="AB104" s="392"/>
      <c r="AC104" s="24"/>
      <c r="AD104" s="38"/>
      <c r="AE104" s="51"/>
      <c r="AF104" s="24"/>
      <c r="AG104" s="38"/>
      <c r="AH104" s="51"/>
      <c r="AI104" s="24"/>
      <c r="AJ104" s="38"/>
      <c r="AK104" s="38"/>
      <c r="AL104" s="38"/>
      <c r="AM104" s="38"/>
      <c r="AN104" s="51"/>
      <c r="AO104" s="33"/>
      <c r="AP104" s="580">
        <v>10</v>
      </c>
      <c r="AQ104" s="581"/>
      <c r="AR104" s="582"/>
      <c r="AS104" s="612"/>
      <c r="AT104" s="51"/>
      <c r="AU104" s="33"/>
      <c r="AV104" s="324"/>
      <c r="AW104" s="371"/>
      <c r="AX104" s="387"/>
      <c r="AY104" s="51"/>
      <c r="AZ104" s="56"/>
      <c r="BA104" s="24"/>
      <c r="BB104" s="24"/>
    </row>
    <row r="105" spans="1:54" s="23" customFormat="1" ht="16.5" customHeight="1" x14ac:dyDescent="0.25">
      <c r="A105" s="668"/>
      <c r="B105" s="628"/>
      <c r="C105" s="29">
        <f t="shared" si="3"/>
        <v>24</v>
      </c>
      <c r="D105" s="559">
        <v>10</v>
      </c>
      <c r="E105" s="380">
        <v>14</v>
      </c>
      <c r="F105" s="380"/>
      <c r="G105" s="29"/>
      <c r="H105" s="380"/>
      <c r="I105" s="28"/>
      <c r="J105" s="40"/>
      <c r="K105" s="40"/>
      <c r="L105" s="605"/>
      <c r="M105" s="28"/>
      <c r="N105" s="778">
        <v>10</v>
      </c>
      <c r="O105" s="779"/>
      <c r="P105" s="779"/>
      <c r="Q105" s="780"/>
      <c r="R105" s="28"/>
      <c r="S105" s="28"/>
      <c r="T105" s="40"/>
      <c r="U105" s="784"/>
      <c r="V105" s="785"/>
      <c r="W105" s="29"/>
      <c r="X105" s="29"/>
      <c r="Y105" s="380"/>
      <c r="Z105" s="394"/>
      <c r="AA105" s="394"/>
      <c r="AB105" s="394"/>
      <c r="AC105" s="28"/>
      <c r="AD105" s="40"/>
      <c r="AE105" s="29"/>
      <c r="AF105" s="28"/>
      <c r="AG105" s="40"/>
      <c r="AH105" s="29"/>
      <c r="AI105" s="28"/>
      <c r="AJ105" s="40"/>
      <c r="AK105" s="40"/>
      <c r="AL105" s="40"/>
      <c r="AM105" s="40"/>
      <c r="AN105" s="29"/>
      <c r="AO105" s="30"/>
      <c r="AP105" s="583">
        <v>14</v>
      </c>
      <c r="AQ105" s="584"/>
      <c r="AR105" s="688"/>
      <c r="AS105" s="613"/>
      <c r="AT105" s="43"/>
      <c r="AU105" s="44"/>
      <c r="AV105" s="325"/>
      <c r="AW105" s="372"/>
      <c r="AX105" s="388"/>
      <c r="AY105" s="29"/>
      <c r="AZ105" s="50"/>
      <c r="BA105" s="28"/>
      <c r="BB105" s="28"/>
    </row>
    <row r="106" spans="1:54" s="23" customFormat="1" ht="16.5" customHeight="1" x14ac:dyDescent="0.25">
      <c r="A106" s="667" t="s">
        <v>32</v>
      </c>
      <c r="B106" s="627" t="s">
        <v>105</v>
      </c>
      <c r="C106" s="51"/>
      <c r="D106" s="80"/>
      <c r="E106" s="80"/>
      <c r="F106" s="80"/>
      <c r="G106" s="51"/>
      <c r="H106" s="80"/>
      <c r="I106" s="383"/>
      <c r="J106" s="396"/>
      <c r="K106" s="396"/>
      <c r="L106" s="396"/>
      <c r="M106" s="24"/>
      <c r="N106" s="606"/>
      <c r="O106" s="607"/>
      <c r="P106" s="607"/>
      <c r="Q106" s="604"/>
      <c r="R106" s="24"/>
      <c r="S106" s="24"/>
      <c r="T106" s="38"/>
      <c r="U106" s="784"/>
      <c r="V106" s="785"/>
      <c r="W106" s="43"/>
      <c r="X106" s="43"/>
      <c r="Y106" s="412"/>
      <c r="Z106" s="392"/>
      <c r="AA106" s="392"/>
      <c r="AB106" s="392"/>
      <c r="AC106" s="24"/>
      <c r="AD106" s="38"/>
      <c r="AE106" s="408"/>
      <c r="AF106" s="24"/>
      <c r="AG106" s="38"/>
      <c r="AH106" s="43"/>
      <c r="AI106" s="24"/>
      <c r="AJ106" s="38"/>
      <c r="AK106" s="38"/>
      <c r="AL106" s="38"/>
      <c r="AM106" s="38"/>
      <c r="AN106" s="408"/>
      <c r="AO106" s="44"/>
      <c r="AP106" s="606"/>
      <c r="AQ106" s="607"/>
      <c r="AR106" s="604"/>
      <c r="AS106" s="392"/>
      <c r="AT106" s="392"/>
      <c r="AU106" s="392"/>
      <c r="AV106" s="325"/>
      <c r="AW106" s="372"/>
      <c r="AX106" s="373"/>
      <c r="AY106" s="393"/>
      <c r="AZ106" s="393"/>
      <c r="BA106" s="393"/>
      <c r="BB106" s="38"/>
    </row>
    <row r="107" spans="1:54" s="23" customFormat="1" ht="18.75" customHeight="1" x14ac:dyDescent="0.25">
      <c r="A107" s="668"/>
      <c r="B107" s="628"/>
      <c r="C107" s="43"/>
      <c r="D107" s="571">
        <v>72</v>
      </c>
      <c r="E107" s="412"/>
      <c r="F107" s="412"/>
      <c r="G107" s="43"/>
      <c r="H107" s="412"/>
      <c r="I107" s="408"/>
      <c r="J107" s="61"/>
      <c r="K107" s="61"/>
      <c r="L107" s="61"/>
      <c r="M107" s="45"/>
      <c r="N107" s="583">
        <v>72</v>
      </c>
      <c r="O107" s="584"/>
      <c r="P107" s="584"/>
      <c r="Q107" s="688"/>
      <c r="R107" s="28"/>
      <c r="S107" s="28"/>
      <c r="T107" s="40"/>
      <c r="U107" s="784"/>
      <c r="V107" s="785"/>
      <c r="W107" s="43"/>
      <c r="X107" s="43"/>
      <c r="Y107" s="412"/>
      <c r="Z107" s="394"/>
      <c r="AA107" s="394"/>
      <c r="AB107" s="394"/>
      <c r="AC107" s="28"/>
      <c r="AD107" s="40"/>
      <c r="AE107" s="408"/>
      <c r="AF107" s="28"/>
      <c r="AG107" s="40"/>
      <c r="AH107" s="43"/>
      <c r="AI107" s="28"/>
      <c r="AJ107" s="40"/>
      <c r="AK107" s="40"/>
      <c r="AL107" s="40"/>
      <c r="AM107" s="40"/>
      <c r="AN107" s="408"/>
      <c r="AO107" s="44"/>
      <c r="AP107" s="608"/>
      <c r="AQ107" s="609"/>
      <c r="AR107" s="605"/>
      <c r="AS107" s="394"/>
      <c r="AT107" s="394"/>
      <c r="AU107" s="394"/>
      <c r="AV107" s="588" t="s">
        <v>100</v>
      </c>
      <c r="AW107" s="589"/>
      <c r="AX107" s="589"/>
      <c r="AY107" s="589"/>
      <c r="AZ107" s="589"/>
      <c r="BA107" s="589"/>
      <c r="BB107" s="590"/>
    </row>
    <row r="108" spans="1:54" s="23" customFormat="1" ht="18.75" customHeight="1" x14ac:dyDescent="0.25">
      <c r="A108" s="578"/>
      <c r="B108" s="616" t="s">
        <v>99</v>
      </c>
      <c r="C108" s="407">
        <f>SUM(C80,C82,C84,C86,C88,C90,C92,C94,C96,C98,C100,C102,C104)</f>
        <v>372</v>
      </c>
      <c r="D108" s="407">
        <f>SUM(D80,D82,D84,D86,D88,D90,D92,D94,D96,D98,D100,D102,D104)</f>
        <v>106</v>
      </c>
      <c r="E108" s="379">
        <f>SUM(E80,E82,E84,E86,E88,E90,E92,E94,E96,E98,E100,E102,E104)</f>
        <v>76</v>
      </c>
      <c r="F108" s="379">
        <f>SUM(F80:F105)</f>
        <v>202</v>
      </c>
      <c r="G108" s="407"/>
      <c r="H108" s="379"/>
      <c r="I108" s="24"/>
      <c r="J108" s="38"/>
      <c r="K108" s="38"/>
      <c r="L108" s="38"/>
      <c r="M108" s="24"/>
      <c r="N108" s="580">
        <f>SUM(N80,N82,N84,N90,N92,N94,N104)</f>
        <v>106</v>
      </c>
      <c r="O108" s="581"/>
      <c r="P108" s="581"/>
      <c r="Q108" s="582"/>
      <c r="R108" s="407"/>
      <c r="S108" s="24"/>
      <c r="T108" s="38"/>
      <c r="U108" s="784"/>
      <c r="V108" s="785"/>
      <c r="W108" s="407"/>
      <c r="X108" s="407"/>
      <c r="Y108" s="379"/>
      <c r="Z108" s="392"/>
      <c r="AA108" s="392"/>
      <c r="AB108" s="392"/>
      <c r="AC108" s="24"/>
      <c r="AD108" s="38"/>
      <c r="AE108" s="407"/>
      <c r="AF108" s="24"/>
      <c r="AG108" s="38"/>
      <c r="AH108" s="407"/>
      <c r="AI108" s="24"/>
      <c r="AJ108" s="38"/>
      <c r="AK108" s="38"/>
      <c r="AL108" s="38"/>
      <c r="AM108" s="38"/>
      <c r="AN108" s="612"/>
      <c r="AO108" s="624"/>
      <c r="AP108" s="580">
        <f>SUM(AP84,AP90,AP92,AP96,AP98,AP100,AP102,AP104)</f>
        <v>76</v>
      </c>
      <c r="AQ108" s="581"/>
      <c r="AR108" s="582"/>
      <c r="AS108" s="38"/>
      <c r="AT108" s="38"/>
      <c r="AU108" s="38"/>
      <c r="AV108" s="581" t="s">
        <v>101</v>
      </c>
      <c r="AW108" s="581"/>
      <c r="AX108" s="581"/>
      <c r="AY108" s="581"/>
      <c r="AZ108" s="581"/>
      <c r="BA108" s="581"/>
      <c r="BB108" s="582"/>
    </row>
    <row r="109" spans="1:54" s="23" customFormat="1" ht="18" customHeight="1" x14ac:dyDescent="0.25">
      <c r="A109" s="579"/>
      <c r="B109" s="617"/>
      <c r="C109" s="43">
        <f>SUM(C81,C83,C85,C87,C89,C91,C93,C95,C97,C99,C101,C103,C105)</f>
        <v>174</v>
      </c>
      <c r="D109" s="29">
        <f>SUM(D81,D83,D85,D87,D89,D91,D93,D95,D105,D97,D99,D101,D103,D107)</f>
        <v>164</v>
      </c>
      <c r="E109" s="380">
        <f>SUM(E81,E83,E85,E87,E89,E91,E93,E95,E97,E99,E101,E103,E105)</f>
        <v>82</v>
      </c>
      <c r="F109" s="380"/>
      <c r="G109" s="29"/>
      <c r="H109" s="380"/>
      <c r="I109" s="28"/>
      <c r="J109" s="40"/>
      <c r="K109" s="40"/>
      <c r="L109" s="40"/>
      <c r="M109" s="28"/>
      <c r="N109" s="583">
        <f>SUM(N81,N83,N85,N87,N89,N91,N93,N95,N105,N107)</f>
        <v>164</v>
      </c>
      <c r="O109" s="584"/>
      <c r="P109" s="584"/>
      <c r="Q109" s="688"/>
      <c r="R109" s="29"/>
      <c r="S109" s="28"/>
      <c r="T109" s="40"/>
      <c r="U109" s="786"/>
      <c r="V109" s="787"/>
      <c r="W109" s="29"/>
      <c r="X109" s="29"/>
      <c r="Y109" s="380"/>
      <c r="Z109" s="394"/>
      <c r="AA109" s="394"/>
      <c r="AB109" s="394"/>
      <c r="AC109" s="28"/>
      <c r="AD109" s="40"/>
      <c r="AE109" s="29"/>
      <c r="AF109" s="28"/>
      <c r="AG109" s="40"/>
      <c r="AH109" s="29"/>
      <c r="AI109" s="28"/>
      <c r="AJ109" s="40"/>
      <c r="AK109" s="40"/>
      <c r="AL109" s="40"/>
      <c r="AM109" s="40"/>
      <c r="AN109" s="613"/>
      <c r="AO109" s="625"/>
      <c r="AP109" s="583">
        <f>SUM(AP85,AP87,AP91,AP93,AP97,AP99,AP101,AP103,AP105)</f>
        <v>82</v>
      </c>
      <c r="AQ109" s="584"/>
      <c r="AR109" s="688"/>
      <c r="AS109" s="40"/>
      <c r="AT109" s="40"/>
      <c r="AU109" s="40"/>
      <c r="AV109" s="588" t="s">
        <v>102</v>
      </c>
      <c r="AW109" s="589"/>
      <c r="AX109" s="589"/>
      <c r="AY109" s="589"/>
      <c r="AZ109" s="589"/>
      <c r="BA109" s="589"/>
      <c r="BB109" s="590"/>
    </row>
    <row r="110" spans="1:54" s="23" customFormat="1" ht="22.5" customHeight="1" x14ac:dyDescent="0.25">
      <c r="A110" s="578"/>
      <c r="B110" s="616"/>
      <c r="C110" s="407"/>
      <c r="D110" s="379"/>
      <c r="E110" s="379"/>
      <c r="F110" s="379"/>
      <c r="G110" s="407"/>
      <c r="H110" s="379"/>
      <c r="I110" s="24"/>
      <c r="J110" s="38"/>
      <c r="K110" s="38"/>
      <c r="L110" s="38"/>
      <c r="M110" s="24"/>
      <c r="N110" s="606" t="s">
        <v>161</v>
      </c>
      <c r="O110" s="607"/>
      <c r="P110" s="607"/>
      <c r="Q110" s="604"/>
      <c r="R110" s="407"/>
      <c r="S110" s="24"/>
      <c r="T110" s="24"/>
      <c r="U110" s="38"/>
      <c r="V110" s="407"/>
      <c r="W110" s="407"/>
      <c r="X110" s="407"/>
      <c r="Y110" s="379"/>
      <c r="Z110" s="392"/>
      <c r="AA110" s="392"/>
      <c r="AB110" s="392"/>
      <c r="AC110" s="24"/>
      <c r="AD110" s="393"/>
      <c r="AE110" s="24"/>
      <c r="AF110" s="24"/>
      <c r="AG110" s="38"/>
      <c r="AH110" s="38"/>
      <c r="AI110" s="24"/>
      <c r="AJ110" s="38"/>
      <c r="AK110" s="38"/>
      <c r="AL110" s="38"/>
      <c r="AM110" s="38"/>
      <c r="AN110" s="24"/>
      <c r="AO110" s="612"/>
      <c r="AP110" s="606" t="s">
        <v>184</v>
      </c>
      <c r="AQ110" s="607"/>
      <c r="AR110" s="607"/>
      <c r="AS110" s="607"/>
      <c r="AT110" s="594"/>
      <c r="AU110" s="594"/>
      <c r="AV110" s="591" t="s">
        <v>141</v>
      </c>
      <c r="AW110" s="592"/>
      <c r="AX110" s="592"/>
      <c r="AY110" s="592"/>
      <c r="AZ110" s="592"/>
      <c r="BA110" s="592"/>
      <c r="BB110" s="593"/>
    </row>
    <row r="111" spans="1:54" s="23" customFormat="1" ht="24.75" customHeight="1" x14ac:dyDescent="0.25">
      <c r="A111" s="579"/>
      <c r="B111" s="617"/>
      <c r="C111" s="29"/>
      <c r="D111" s="380"/>
      <c r="E111" s="380"/>
      <c r="F111" s="380"/>
      <c r="G111" s="63"/>
      <c r="H111" s="127"/>
      <c r="I111" s="28"/>
      <c r="J111" s="40"/>
      <c r="K111" s="28"/>
      <c r="L111" s="40"/>
      <c r="M111" s="28"/>
      <c r="N111" s="608"/>
      <c r="O111" s="609"/>
      <c r="P111" s="609"/>
      <c r="Q111" s="605"/>
      <c r="R111" s="29"/>
      <c r="S111" s="28"/>
      <c r="T111" s="28"/>
      <c r="U111" s="40"/>
      <c r="V111" s="63"/>
      <c r="W111" s="29"/>
      <c r="X111" s="29"/>
      <c r="Y111" s="127"/>
      <c r="Z111" s="394"/>
      <c r="AA111" s="394"/>
      <c r="AB111" s="394"/>
      <c r="AC111" s="28"/>
      <c r="AD111" s="395"/>
      <c r="AE111" s="28"/>
      <c r="AF111" s="28"/>
      <c r="AG111" s="40"/>
      <c r="AH111" s="40"/>
      <c r="AI111" s="28"/>
      <c r="AJ111" s="40"/>
      <c r="AK111" s="40"/>
      <c r="AL111" s="40"/>
      <c r="AM111" s="40"/>
      <c r="AN111" s="28"/>
      <c r="AO111" s="613"/>
      <c r="AP111" s="608"/>
      <c r="AQ111" s="609"/>
      <c r="AR111" s="609"/>
      <c r="AS111" s="609"/>
      <c r="AT111" s="595"/>
      <c r="AU111" s="595"/>
      <c r="AV111" s="591" t="s">
        <v>142</v>
      </c>
      <c r="AW111" s="592"/>
      <c r="AX111" s="592"/>
      <c r="AY111" s="592"/>
      <c r="AZ111" s="592"/>
      <c r="BA111" s="592"/>
      <c r="BB111" s="593"/>
    </row>
    <row r="112" spans="1:54" s="23" customFormat="1" ht="12" hidden="1" customHeight="1" x14ac:dyDescent="0.25">
      <c r="A112" s="390"/>
      <c r="B112" s="578"/>
      <c r="C112" s="616"/>
      <c r="D112" s="407"/>
      <c r="E112" s="407"/>
      <c r="F112" s="51"/>
      <c r="G112" s="51"/>
      <c r="H112" s="51"/>
      <c r="I112" s="51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679" t="s">
        <v>103</v>
      </c>
      <c r="AO112" s="680"/>
      <c r="AP112" s="680"/>
      <c r="AQ112" s="680"/>
      <c r="AR112" s="680"/>
      <c r="AS112" s="680"/>
      <c r="AT112" s="679" t="s">
        <v>103</v>
      </c>
      <c r="AU112" s="680"/>
      <c r="AV112" s="680"/>
      <c r="AW112" s="680"/>
      <c r="AX112" s="680"/>
      <c r="AY112" s="680"/>
      <c r="AZ112" s="407"/>
      <c r="BA112" s="407"/>
      <c r="BB112" s="407"/>
    </row>
    <row r="113" spans="1:55" s="23" customFormat="1" ht="13.5" hidden="1" customHeight="1" x14ac:dyDescent="0.25">
      <c r="A113" s="391"/>
      <c r="B113" s="579"/>
      <c r="C113" s="617"/>
      <c r="D113" s="43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681"/>
      <c r="AO113" s="682"/>
      <c r="AP113" s="682"/>
      <c r="AQ113" s="682"/>
      <c r="AR113" s="682"/>
      <c r="AS113" s="682"/>
      <c r="AT113" s="681"/>
      <c r="AU113" s="682"/>
      <c r="AV113" s="682"/>
      <c r="AW113" s="682"/>
      <c r="AX113" s="682"/>
      <c r="AY113" s="682"/>
      <c r="AZ113" s="29"/>
      <c r="BA113" s="29"/>
      <c r="BB113" s="29"/>
    </row>
    <row r="114" spans="1:55" s="23" customFormat="1" ht="11.25" hidden="1" customHeight="1" x14ac:dyDescent="0.25">
      <c r="A114" s="390"/>
      <c r="B114" s="578"/>
      <c r="C114" s="616"/>
      <c r="D114" s="407"/>
      <c r="E114" s="407"/>
      <c r="F114" s="51"/>
      <c r="G114" s="51"/>
      <c r="H114" s="51"/>
      <c r="I114" s="51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7"/>
      <c r="V114" s="407"/>
      <c r="W114" s="407"/>
      <c r="X114" s="407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407"/>
      <c r="AL114" s="407"/>
      <c r="AM114" s="407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407"/>
      <c r="BA114" s="407"/>
      <c r="BB114" s="407"/>
    </row>
    <row r="115" spans="1:55" s="23" customFormat="1" ht="5.25" hidden="1" customHeight="1" x14ac:dyDescent="0.25">
      <c r="A115" s="391"/>
      <c r="B115" s="579"/>
      <c r="C115" s="617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9"/>
      <c r="BA115" s="29"/>
      <c r="BB115" s="29"/>
    </row>
    <row r="116" spans="1:55" s="23" customFormat="1" ht="20.100000000000001" customHeight="1" x14ac:dyDescent="0.25">
      <c r="A116" s="377"/>
      <c r="B116" s="377"/>
      <c r="C116" s="378"/>
      <c r="D116" s="413"/>
      <c r="E116" s="413"/>
      <c r="F116" s="413"/>
      <c r="G116" s="413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413"/>
      <c r="T116" s="413"/>
      <c r="U116" s="413"/>
      <c r="V116" s="413"/>
      <c r="W116" s="413"/>
      <c r="X116" s="413"/>
      <c r="Y116" s="413"/>
      <c r="Z116" s="413"/>
      <c r="AA116" s="413"/>
      <c r="AB116" s="413"/>
      <c r="AC116" s="413"/>
      <c r="AD116" s="413"/>
      <c r="AE116" s="413"/>
      <c r="AF116" s="413"/>
      <c r="AG116" s="413"/>
      <c r="AH116" s="413"/>
      <c r="AI116" s="413"/>
      <c r="AJ116" s="413"/>
      <c r="AK116" s="413"/>
      <c r="AL116" s="413"/>
      <c r="AM116" s="413"/>
      <c r="AN116" s="405"/>
      <c r="AO116" s="405"/>
      <c r="AP116" s="405"/>
      <c r="AQ116" s="405"/>
      <c r="AR116" s="405"/>
      <c r="AS116" s="405"/>
      <c r="AT116" s="405"/>
      <c r="AU116" s="405"/>
      <c r="AV116" s="405"/>
      <c r="AW116" s="405"/>
      <c r="AX116" s="405"/>
      <c r="AY116" s="405"/>
      <c r="AZ116" s="413"/>
      <c r="BA116" s="413"/>
      <c r="BB116" s="413"/>
    </row>
    <row r="117" spans="1:55" s="70" customFormat="1" ht="20.100000000000001" customHeight="1" x14ac:dyDescent="0.25">
      <c r="A117" s="66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9"/>
      <c r="AR117" s="69"/>
      <c r="AS117" s="69"/>
      <c r="AT117" s="69"/>
      <c r="AU117" s="68"/>
      <c r="AV117" s="68"/>
    </row>
    <row r="118" spans="1:55" s="75" customFormat="1" ht="20.100000000000001" customHeight="1" x14ac:dyDescent="0.3">
      <c r="A118" s="401"/>
      <c r="B118" s="402"/>
      <c r="C118" s="73"/>
      <c r="D118" s="73"/>
      <c r="E118" s="73"/>
      <c r="F118" s="73"/>
      <c r="G118" s="73"/>
      <c r="H118" s="73"/>
      <c r="I118" s="73"/>
      <c r="J118" s="73"/>
      <c r="K118" s="73"/>
      <c r="L118" s="585" t="s">
        <v>119</v>
      </c>
      <c r="M118" s="585"/>
      <c r="N118" s="585"/>
      <c r="O118" s="585"/>
      <c r="P118" s="585"/>
      <c r="Q118" s="585"/>
      <c r="R118" s="585"/>
      <c r="S118" s="585"/>
      <c r="T118" s="585"/>
      <c r="U118" s="585"/>
      <c r="V118" s="470"/>
      <c r="W118" s="470"/>
      <c r="X118" s="470"/>
      <c r="Y118" s="470"/>
      <c r="Z118" s="470"/>
      <c r="AA118" s="470"/>
      <c r="AB118" s="470"/>
      <c r="AC118" s="470"/>
      <c r="AD118" s="470"/>
      <c r="AE118" s="470"/>
      <c r="AF118" s="585" t="s">
        <v>171</v>
      </c>
      <c r="AG118" s="585"/>
      <c r="AH118" s="585"/>
      <c r="AI118" s="585"/>
      <c r="AJ118" s="585"/>
      <c r="AK118" s="585"/>
      <c r="AL118" s="585"/>
      <c r="AM118" s="585"/>
      <c r="AN118" s="585"/>
      <c r="AO118" s="585"/>
      <c r="AP118" s="585"/>
      <c r="AQ118" s="74"/>
      <c r="AR118" s="74"/>
      <c r="AS118" s="74"/>
      <c r="AT118" s="74"/>
      <c r="AU118" s="73"/>
      <c r="AV118" s="73"/>
    </row>
    <row r="119" spans="1:55" s="75" customFormat="1" ht="20.100000000000001" customHeight="1" x14ac:dyDescent="0.3">
      <c r="A119" s="402"/>
      <c r="B119" s="626" t="s">
        <v>104</v>
      </c>
      <c r="C119" s="626"/>
      <c r="D119" s="626"/>
      <c r="E119" s="626"/>
      <c r="F119" s="626"/>
      <c r="G119" s="626"/>
      <c r="H119" s="626"/>
      <c r="I119" s="626"/>
      <c r="J119" s="626"/>
      <c r="K119" s="626"/>
      <c r="L119" s="585"/>
      <c r="M119" s="585"/>
      <c r="N119" s="585"/>
      <c r="O119" s="585"/>
      <c r="P119" s="585"/>
      <c r="Q119" s="585"/>
      <c r="R119" s="585"/>
      <c r="S119" s="585"/>
      <c r="T119" s="585"/>
      <c r="U119" s="585"/>
      <c r="V119" s="585"/>
      <c r="W119" s="585"/>
      <c r="X119" s="585"/>
      <c r="Y119" s="585"/>
      <c r="Z119" s="585"/>
      <c r="AA119" s="585"/>
      <c r="AB119" s="585"/>
      <c r="AC119" s="585"/>
      <c r="AD119" s="585"/>
      <c r="AE119" s="585"/>
      <c r="AF119" s="585"/>
      <c r="AG119" s="585"/>
      <c r="AH119" s="585"/>
      <c r="AI119" s="585"/>
      <c r="AJ119" s="585"/>
      <c r="AK119" s="585"/>
      <c r="AL119" s="585"/>
      <c r="AM119" s="585"/>
      <c r="AN119" s="77"/>
      <c r="AO119" s="77"/>
      <c r="AP119" s="77"/>
      <c r="AQ119" s="77"/>
      <c r="AR119" s="77"/>
      <c r="AS119" s="77"/>
      <c r="AT119" s="401"/>
    </row>
    <row r="120" spans="1:55" s="75" customFormat="1" ht="20.100000000000001" customHeight="1" x14ac:dyDescent="0.3">
      <c r="A120" s="402"/>
      <c r="B120" s="402"/>
      <c r="C120" s="402"/>
      <c r="D120" s="402"/>
      <c r="E120" s="402"/>
      <c r="F120" s="402"/>
      <c r="G120" s="402"/>
      <c r="H120" s="402"/>
      <c r="I120" s="402"/>
      <c r="J120" s="402"/>
      <c r="K120" s="402"/>
      <c r="L120" s="586" t="s">
        <v>120</v>
      </c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  <c r="Y120" s="79"/>
      <c r="Z120" s="79"/>
      <c r="AA120" s="77"/>
      <c r="AB120" s="77"/>
      <c r="AC120" s="77"/>
      <c r="AD120" s="77"/>
      <c r="AE120" s="77"/>
      <c r="AF120" s="587" t="s">
        <v>172</v>
      </c>
      <c r="AG120" s="587"/>
      <c r="AH120" s="587"/>
      <c r="AI120" s="587"/>
      <c r="AJ120" s="587"/>
      <c r="AK120" s="587"/>
      <c r="AL120" s="587"/>
      <c r="AM120" s="587"/>
      <c r="AN120" s="587"/>
      <c r="AO120" s="587"/>
      <c r="AP120" s="587"/>
      <c r="AQ120" s="587"/>
      <c r="AR120" s="402"/>
      <c r="AS120" s="402"/>
      <c r="AT120" s="401"/>
    </row>
    <row r="121" spans="1:55" s="75" customFormat="1" ht="20.100000000000001" customHeight="1" x14ac:dyDescent="0.3">
      <c r="A121" s="402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585"/>
      <c r="M121" s="585"/>
      <c r="N121" s="585"/>
      <c r="O121" s="585"/>
      <c r="P121" s="585"/>
      <c r="Q121" s="585"/>
      <c r="R121" s="585"/>
      <c r="S121" s="585"/>
      <c r="T121" s="585"/>
      <c r="U121" s="585"/>
      <c r="V121" s="585"/>
      <c r="W121" s="585"/>
      <c r="X121" s="585"/>
      <c r="Y121" s="585"/>
      <c r="Z121" s="585"/>
      <c r="AA121" s="585"/>
      <c r="AB121" s="585"/>
      <c r="AC121" s="585"/>
      <c r="AD121" s="585"/>
      <c r="AE121" s="585"/>
      <c r="AF121" s="585"/>
      <c r="AG121" s="585"/>
      <c r="AH121" s="585"/>
      <c r="AI121" s="585"/>
      <c r="AJ121" s="585"/>
      <c r="AK121" s="585"/>
      <c r="AL121" s="585"/>
      <c r="AM121" s="585"/>
      <c r="AN121" s="77"/>
      <c r="AO121" s="79"/>
      <c r="AP121" s="79"/>
      <c r="AQ121" s="79"/>
      <c r="AR121" s="79"/>
      <c r="AS121" s="79"/>
      <c r="AT121" s="401"/>
    </row>
    <row r="122" spans="1:55" s="398" customFormat="1" ht="80.25" customHeight="1" x14ac:dyDescent="0.25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</row>
    <row r="123" spans="1:55" x14ac:dyDescent="0.25">
      <c r="A123" s="398"/>
      <c r="B123" s="398"/>
      <c r="C123" s="398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  <c r="AQ123" s="398"/>
      <c r="AR123" s="398"/>
      <c r="AS123" s="398"/>
      <c r="AT123" s="398"/>
      <c r="AU123" s="398"/>
      <c r="AV123" s="398"/>
      <c r="AW123" s="398"/>
      <c r="AX123" s="398"/>
      <c r="AY123" s="398"/>
      <c r="AZ123" s="398"/>
      <c r="BA123" s="398"/>
      <c r="BB123" s="398"/>
      <c r="BC123" s="398"/>
    </row>
    <row r="124" spans="1:55" x14ac:dyDescent="0.25">
      <c r="A124" s="398"/>
      <c r="B124" s="398"/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  <c r="AQ124" s="398"/>
      <c r="AR124" s="398"/>
      <c r="AS124" s="398"/>
      <c r="AT124" s="398"/>
      <c r="AU124" s="398"/>
      <c r="AV124" s="398"/>
      <c r="AW124" s="398"/>
      <c r="AX124" s="398"/>
      <c r="AY124" s="398"/>
      <c r="AZ124" s="398"/>
      <c r="BA124" s="398"/>
      <c r="BB124" s="398"/>
      <c r="BC124" s="398"/>
    </row>
    <row r="125" spans="1:55" x14ac:dyDescent="0.25">
      <c r="A125" s="398"/>
      <c r="B125" s="398"/>
      <c r="C125" s="398"/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8"/>
      <c r="AJ125" s="398"/>
      <c r="AK125" s="398"/>
      <c r="AL125" s="398"/>
      <c r="AM125" s="398"/>
      <c r="AN125" s="398"/>
      <c r="AO125" s="398"/>
      <c r="AP125" s="398"/>
      <c r="AQ125" s="398"/>
      <c r="AR125" s="398"/>
      <c r="AS125" s="398"/>
      <c r="AT125" s="398"/>
      <c r="AU125" s="398"/>
      <c r="AV125" s="398"/>
      <c r="AW125" s="398"/>
      <c r="AX125" s="398"/>
      <c r="AY125" s="398"/>
      <c r="AZ125" s="398"/>
      <c r="BA125" s="398"/>
      <c r="BB125" s="398"/>
      <c r="BC125" s="398"/>
    </row>
    <row r="126" spans="1:55" x14ac:dyDescent="0.25">
      <c r="A126" s="398"/>
      <c r="B126" s="398"/>
      <c r="C126" s="398"/>
      <c r="D126" s="398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398"/>
      <c r="R126" s="398"/>
      <c r="S126" s="398"/>
      <c r="T126" s="398"/>
      <c r="U126" s="398"/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398"/>
      <c r="AI126" s="398"/>
      <c r="AJ126" s="398"/>
      <c r="AK126" s="398"/>
      <c r="AL126" s="398"/>
      <c r="AM126" s="398"/>
      <c r="AN126" s="398"/>
      <c r="AO126" s="398"/>
      <c r="AP126" s="398"/>
      <c r="AQ126" s="398"/>
      <c r="AR126" s="398"/>
      <c r="AS126" s="398"/>
      <c r="AT126" s="398"/>
      <c r="AU126" s="398"/>
      <c r="AV126" s="398"/>
      <c r="AW126" s="398"/>
      <c r="AX126" s="398"/>
      <c r="AY126" s="398"/>
      <c r="AZ126" s="398"/>
      <c r="BA126" s="398"/>
      <c r="BB126" s="398"/>
      <c r="BC126" s="398"/>
    </row>
    <row r="127" spans="1:55" x14ac:dyDescent="0.25">
      <c r="A127" s="398"/>
      <c r="B127" s="398"/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8"/>
      <c r="AJ127" s="398"/>
      <c r="AK127" s="398"/>
      <c r="AL127" s="398"/>
      <c r="AM127" s="398"/>
      <c r="AN127" s="398"/>
      <c r="AO127" s="398"/>
      <c r="AP127" s="398"/>
      <c r="AQ127" s="398"/>
      <c r="AR127" s="398"/>
      <c r="AS127" s="398"/>
      <c r="AT127" s="398"/>
      <c r="AU127" s="398"/>
      <c r="AV127" s="398"/>
      <c r="AW127" s="398"/>
      <c r="AX127" s="398"/>
      <c r="AY127" s="398"/>
      <c r="AZ127" s="398"/>
      <c r="BA127" s="398"/>
      <c r="BB127" s="398"/>
      <c r="BC127" s="398"/>
    </row>
    <row r="128" spans="1:55" x14ac:dyDescent="0.25">
      <c r="A128" s="398"/>
      <c r="B128" s="398"/>
      <c r="C128" s="398"/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398"/>
      <c r="AI128" s="398"/>
      <c r="AJ128" s="398"/>
      <c r="AK128" s="398"/>
      <c r="AL128" s="398"/>
      <c r="AM128" s="398"/>
      <c r="AN128" s="398"/>
      <c r="AO128" s="398"/>
      <c r="AP128" s="398"/>
      <c r="AQ128" s="398"/>
      <c r="AR128" s="398"/>
      <c r="AS128" s="398"/>
      <c r="AT128" s="398"/>
      <c r="AU128" s="398"/>
      <c r="AV128" s="398"/>
      <c r="AW128" s="398"/>
      <c r="AX128" s="398"/>
      <c r="AY128" s="398"/>
      <c r="AZ128" s="398"/>
      <c r="BA128" s="398"/>
      <c r="BB128" s="398"/>
      <c r="BC128" s="398"/>
    </row>
    <row r="129" spans="1:55" x14ac:dyDescent="0.25">
      <c r="A129" s="398"/>
      <c r="B129" s="398"/>
      <c r="C129" s="398"/>
      <c r="D129" s="398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398"/>
      <c r="R129" s="398"/>
      <c r="S129" s="398"/>
      <c r="T129" s="398"/>
      <c r="U129" s="398"/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398"/>
      <c r="AI129" s="398"/>
      <c r="AJ129" s="398"/>
      <c r="AK129" s="398"/>
      <c r="AL129" s="398"/>
      <c r="AM129" s="398"/>
      <c r="AN129" s="398"/>
      <c r="AO129" s="398"/>
      <c r="AP129" s="398"/>
      <c r="AQ129" s="398"/>
      <c r="AR129" s="398"/>
      <c r="AS129" s="398"/>
      <c r="AT129" s="398"/>
      <c r="AU129" s="398"/>
      <c r="AV129" s="398"/>
      <c r="AW129" s="398"/>
      <c r="AX129" s="398"/>
      <c r="AY129" s="398"/>
      <c r="AZ129" s="398"/>
      <c r="BA129" s="398"/>
      <c r="BB129" s="398"/>
      <c r="BC129" s="398"/>
    </row>
    <row r="130" spans="1:55" x14ac:dyDescent="0.25">
      <c r="A130" s="398"/>
      <c r="B130" s="398"/>
      <c r="C130" s="398"/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398"/>
      <c r="T130" s="398"/>
      <c r="U130" s="398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398"/>
      <c r="AH130" s="398"/>
      <c r="AI130" s="398"/>
      <c r="AJ130" s="398"/>
      <c r="AK130" s="398"/>
      <c r="AL130" s="398"/>
      <c r="AM130" s="398"/>
      <c r="AN130" s="398"/>
      <c r="AO130" s="398"/>
      <c r="AP130" s="398"/>
      <c r="AQ130" s="398"/>
      <c r="AR130" s="398"/>
      <c r="AS130" s="398"/>
      <c r="AT130" s="398"/>
      <c r="AU130" s="398"/>
      <c r="AV130" s="398"/>
      <c r="AW130" s="398"/>
      <c r="AX130" s="398"/>
      <c r="AY130" s="398"/>
      <c r="AZ130" s="398"/>
      <c r="BA130" s="398"/>
      <c r="BB130" s="398"/>
      <c r="BC130" s="398"/>
    </row>
    <row r="131" spans="1:55" x14ac:dyDescent="0.25">
      <c r="A131" s="398"/>
      <c r="B131" s="398"/>
      <c r="C131" s="398"/>
      <c r="D131" s="398"/>
      <c r="E131" s="398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  <c r="Q131" s="398"/>
      <c r="R131" s="398"/>
      <c r="S131" s="398"/>
      <c r="T131" s="398"/>
      <c r="U131" s="398"/>
      <c r="V131" s="398"/>
      <c r="W131" s="398"/>
      <c r="X131" s="398"/>
      <c r="Y131" s="398"/>
      <c r="Z131" s="398"/>
      <c r="AA131" s="398"/>
      <c r="AB131" s="398"/>
      <c r="AC131" s="398"/>
      <c r="AD131" s="398"/>
      <c r="AE131" s="398"/>
      <c r="AF131" s="398"/>
      <c r="AG131" s="398"/>
      <c r="AH131" s="398"/>
      <c r="AI131" s="398"/>
      <c r="AJ131" s="398"/>
      <c r="AK131" s="398"/>
      <c r="AL131" s="398"/>
      <c r="AM131" s="398"/>
      <c r="AN131" s="398"/>
      <c r="AO131" s="398"/>
      <c r="AP131" s="398"/>
      <c r="AQ131" s="398"/>
      <c r="AR131" s="398"/>
      <c r="AS131" s="398"/>
      <c r="AT131" s="398"/>
      <c r="AU131" s="398"/>
      <c r="AV131" s="398"/>
      <c r="AW131" s="398"/>
      <c r="AX131" s="398"/>
      <c r="AY131" s="398"/>
      <c r="AZ131" s="398"/>
      <c r="BA131" s="398"/>
      <c r="BB131" s="398"/>
      <c r="BC131" s="398"/>
    </row>
    <row r="132" spans="1:55" x14ac:dyDescent="0.25">
      <c r="A132" s="398"/>
      <c r="B132" s="398"/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  <c r="Q132" s="398"/>
      <c r="R132" s="398"/>
      <c r="S132" s="398"/>
      <c r="T132" s="398"/>
      <c r="U132" s="398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398"/>
      <c r="AF132" s="398"/>
      <c r="AG132" s="398"/>
      <c r="AH132" s="398"/>
      <c r="AI132" s="398"/>
      <c r="AJ132" s="398"/>
      <c r="AK132" s="398"/>
      <c r="AL132" s="398"/>
      <c r="AM132" s="398"/>
      <c r="AN132" s="398"/>
      <c r="AO132" s="398"/>
      <c r="AP132" s="398"/>
      <c r="AQ132" s="398"/>
      <c r="AR132" s="398"/>
      <c r="AS132" s="398"/>
      <c r="AT132" s="398"/>
      <c r="AU132" s="398"/>
      <c r="AV132" s="398"/>
      <c r="AW132" s="398"/>
      <c r="AX132" s="398"/>
      <c r="AY132" s="398"/>
      <c r="AZ132" s="398"/>
      <c r="BA132" s="398"/>
      <c r="BB132" s="398"/>
      <c r="BC132" s="398"/>
    </row>
    <row r="133" spans="1:55" x14ac:dyDescent="0.25">
      <c r="A133" s="398"/>
      <c r="B133" s="398"/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398"/>
      <c r="R133" s="398"/>
      <c r="S133" s="398"/>
      <c r="T133" s="398"/>
      <c r="U133" s="398"/>
      <c r="V133" s="398"/>
      <c r="W133" s="398"/>
      <c r="X133" s="398"/>
      <c r="Y133" s="398"/>
      <c r="Z133" s="398"/>
      <c r="AA133" s="398"/>
      <c r="AB133" s="398"/>
      <c r="AC133" s="398"/>
      <c r="AD133" s="398"/>
      <c r="AE133" s="398"/>
      <c r="AF133" s="398"/>
      <c r="AG133" s="398"/>
      <c r="AH133" s="398"/>
      <c r="AI133" s="398"/>
      <c r="AJ133" s="398"/>
      <c r="AK133" s="398"/>
      <c r="AL133" s="398"/>
      <c r="AM133" s="398"/>
      <c r="AN133" s="398"/>
      <c r="AO133" s="398"/>
      <c r="AP133" s="398"/>
      <c r="AQ133" s="398"/>
      <c r="AR133" s="398"/>
      <c r="AS133" s="398"/>
      <c r="AT133" s="398"/>
      <c r="AU133" s="398"/>
      <c r="AV133" s="398"/>
      <c r="AW133" s="398"/>
      <c r="AX133" s="398"/>
      <c r="AY133" s="398"/>
      <c r="AZ133" s="398"/>
      <c r="BA133" s="398"/>
      <c r="BB133" s="398"/>
      <c r="BC133" s="398"/>
    </row>
    <row r="134" spans="1:55" x14ac:dyDescent="0.25">
      <c r="A134" s="398"/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  <c r="AK134" s="398"/>
      <c r="AL134" s="398"/>
      <c r="AM134" s="398"/>
      <c r="AN134" s="398"/>
      <c r="AO134" s="398"/>
      <c r="AP134" s="398"/>
      <c r="AQ134" s="398"/>
      <c r="AR134" s="398"/>
      <c r="AS134" s="398"/>
      <c r="AT134" s="398"/>
      <c r="AU134" s="398"/>
      <c r="AV134" s="398"/>
      <c r="AW134" s="398"/>
      <c r="AX134" s="398"/>
      <c r="AY134" s="398"/>
      <c r="AZ134" s="398"/>
      <c r="BA134" s="398"/>
      <c r="BB134" s="398"/>
      <c r="BC134" s="398"/>
    </row>
    <row r="135" spans="1:55" x14ac:dyDescent="0.25">
      <c r="A135" s="398"/>
      <c r="B135" s="398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98"/>
      <c r="AJ135" s="398"/>
      <c r="AK135" s="398"/>
      <c r="AL135" s="398"/>
      <c r="AM135" s="398"/>
      <c r="AN135" s="398"/>
      <c r="AO135" s="398"/>
      <c r="AP135" s="398"/>
      <c r="AQ135" s="398"/>
      <c r="AR135" s="398"/>
      <c r="AS135" s="398"/>
      <c r="AT135" s="398"/>
      <c r="AU135" s="398"/>
      <c r="AV135" s="398"/>
      <c r="AW135" s="398"/>
      <c r="AX135" s="398"/>
      <c r="AY135" s="398"/>
      <c r="AZ135" s="398"/>
      <c r="BA135" s="398"/>
      <c r="BB135" s="398"/>
      <c r="BC135" s="398"/>
    </row>
    <row r="136" spans="1:55" x14ac:dyDescent="0.25">
      <c r="A136" s="398"/>
      <c r="B136" s="398"/>
      <c r="C136" s="398"/>
      <c r="D136" s="398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98"/>
      <c r="AJ136" s="398"/>
      <c r="AK136" s="398"/>
      <c r="AL136" s="398"/>
      <c r="AM136" s="398"/>
      <c r="AN136" s="398"/>
      <c r="AO136" s="398"/>
      <c r="AP136" s="398"/>
      <c r="AQ136" s="398"/>
      <c r="AR136" s="398"/>
      <c r="AS136" s="398"/>
      <c r="AT136" s="398"/>
      <c r="AU136" s="398"/>
      <c r="AV136" s="398"/>
      <c r="AW136" s="398"/>
      <c r="AX136" s="398"/>
      <c r="AY136" s="398"/>
      <c r="AZ136" s="398"/>
      <c r="BA136" s="398"/>
      <c r="BB136" s="398"/>
      <c r="BC136" s="398"/>
    </row>
    <row r="137" spans="1:55" x14ac:dyDescent="0.25">
      <c r="A137" s="398"/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8"/>
      <c r="AK137" s="398"/>
      <c r="AL137" s="398"/>
      <c r="AM137" s="398"/>
      <c r="AN137" s="398"/>
      <c r="AO137" s="398"/>
      <c r="AP137" s="398"/>
      <c r="AQ137" s="398"/>
      <c r="AR137" s="398"/>
      <c r="AS137" s="398"/>
      <c r="AT137" s="398"/>
      <c r="AU137" s="398"/>
      <c r="AV137" s="398"/>
      <c r="AW137" s="398"/>
      <c r="AX137" s="398"/>
      <c r="AY137" s="398"/>
      <c r="AZ137" s="398"/>
      <c r="BA137" s="398"/>
      <c r="BB137" s="398"/>
      <c r="BC137" s="398"/>
    </row>
    <row r="138" spans="1:55" x14ac:dyDescent="0.25">
      <c r="A138" s="398"/>
      <c r="B138" s="398"/>
      <c r="C138" s="398"/>
      <c r="D138" s="398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8"/>
      <c r="AJ138" s="398"/>
      <c r="AK138" s="398"/>
      <c r="AL138" s="398"/>
      <c r="AM138" s="398"/>
      <c r="AN138" s="398"/>
      <c r="AO138" s="398"/>
      <c r="AP138" s="398"/>
      <c r="AQ138" s="398"/>
      <c r="AR138" s="398"/>
      <c r="AS138" s="398"/>
      <c r="AT138" s="398"/>
      <c r="AU138" s="398"/>
      <c r="AV138" s="398"/>
      <c r="AW138" s="398"/>
      <c r="AX138" s="398"/>
      <c r="AY138" s="398"/>
      <c r="AZ138" s="398"/>
      <c r="BA138" s="398"/>
      <c r="BB138" s="398"/>
      <c r="BC138" s="398"/>
    </row>
    <row r="139" spans="1:55" x14ac:dyDescent="0.25">
      <c r="A139" s="398"/>
      <c r="B139" s="398"/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  <c r="AK139" s="398"/>
      <c r="AL139" s="398"/>
      <c r="AM139" s="398"/>
      <c r="AN139" s="398"/>
      <c r="AO139" s="398"/>
      <c r="AP139" s="398"/>
      <c r="AQ139" s="398"/>
      <c r="AR139" s="398"/>
      <c r="AS139" s="398"/>
      <c r="AT139" s="398"/>
      <c r="AU139" s="398"/>
      <c r="AV139" s="398"/>
      <c r="AW139" s="398"/>
      <c r="AX139" s="398"/>
      <c r="AY139" s="398"/>
      <c r="AZ139" s="398"/>
      <c r="BA139" s="398"/>
      <c r="BB139" s="398"/>
      <c r="BC139" s="398"/>
    </row>
    <row r="140" spans="1:55" x14ac:dyDescent="0.25">
      <c r="A140" s="398"/>
      <c r="B140" s="398"/>
      <c r="C140" s="398"/>
      <c r="D140" s="398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98"/>
      <c r="AJ140" s="398"/>
      <c r="AK140" s="398"/>
      <c r="AL140" s="398"/>
      <c r="AM140" s="398"/>
      <c r="AN140" s="398"/>
      <c r="AO140" s="398"/>
      <c r="AP140" s="398"/>
      <c r="AQ140" s="398"/>
      <c r="AR140" s="398"/>
      <c r="AS140" s="398"/>
      <c r="AT140" s="398"/>
      <c r="AU140" s="398"/>
      <c r="AV140" s="398"/>
      <c r="AW140" s="398"/>
      <c r="AX140" s="398"/>
      <c r="AY140" s="398"/>
      <c r="AZ140" s="398"/>
      <c r="BA140" s="398"/>
      <c r="BB140" s="398"/>
      <c r="BC140" s="398"/>
    </row>
    <row r="141" spans="1:55" x14ac:dyDescent="0.25">
      <c r="A141" s="398"/>
      <c r="B141" s="398"/>
      <c r="C141" s="398"/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I141" s="398"/>
      <c r="AJ141" s="398"/>
      <c r="AK141" s="398"/>
      <c r="AL141" s="398"/>
      <c r="AM141" s="398"/>
      <c r="AN141" s="398"/>
      <c r="AO141" s="398"/>
      <c r="AP141" s="398"/>
      <c r="AQ141" s="398"/>
      <c r="AR141" s="398"/>
      <c r="AS141" s="398"/>
      <c r="AT141" s="398"/>
      <c r="AU141" s="398"/>
      <c r="AV141" s="398"/>
      <c r="AW141" s="398"/>
      <c r="AX141" s="398"/>
      <c r="AY141" s="398"/>
      <c r="AZ141" s="398"/>
      <c r="BA141" s="398"/>
      <c r="BB141" s="398"/>
      <c r="BC141" s="398"/>
    </row>
    <row r="142" spans="1:55" x14ac:dyDescent="0.25">
      <c r="A142" s="398"/>
      <c r="B142" s="398"/>
      <c r="C142" s="398"/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I142" s="398"/>
      <c r="AJ142" s="398"/>
      <c r="AK142" s="398"/>
      <c r="AL142" s="398"/>
      <c r="AM142" s="398"/>
      <c r="AN142" s="398"/>
      <c r="AO142" s="398"/>
      <c r="AP142" s="398"/>
      <c r="AQ142" s="398"/>
      <c r="AR142" s="398"/>
      <c r="AS142" s="398"/>
      <c r="AT142" s="398"/>
      <c r="AU142" s="398"/>
      <c r="AV142" s="398"/>
      <c r="AW142" s="398"/>
      <c r="AX142" s="398"/>
      <c r="AY142" s="398"/>
      <c r="AZ142" s="398"/>
      <c r="BA142" s="398"/>
      <c r="BB142" s="398"/>
      <c r="BC142" s="398"/>
    </row>
    <row r="143" spans="1:55" x14ac:dyDescent="0.25">
      <c r="A143" s="398"/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398"/>
      <c r="AF143" s="398"/>
      <c r="AG143" s="398"/>
      <c r="AH143" s="398"/>
      <c r="AI143" s="398"/>
      <c r="AJ143" s="398"/>
      <c r="AK143" s="398"/>
      <c r="AL143" s="398"/>
      <c r="AM143" s="398"/>
      <c r="AN143" s="398"/>
      <c r="AO143" s="398"/>
      <c r="AP143" s="398"/>
      <c r="AQ143" s="398"/>
      <c r="AR143" s="398"/>
      <c r="AS143" s="398"/>
      <c r="AT143" s="398"/>
      <c r="AU143" s="398"/>
      <c r="AV143" s="398"/>
      <c r="AW143" s="398"/>
      <c r="AX143" s="398"/>
      <c r="AY143" s="398"/>
      <c r="AZ143" s="398"/>
      <c r="BA143" s="398"/>
      <c r="BB143" s="398"/>
      <c r="BC143" s="398"/>
    </row>
    <row r="144" spans="1:55" x14ac:dyDescent="0.25">
      <c r="A144" s="398"/>
      <c r="B144" s="398"/>
      <c r="C144" s="398"/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398"/>
      <c r="AF144" s="398"/>
      <c r="AG144" s="398"/>
      <c r="AH144" s="398"/>
      <c r="AI144" s="398"/>
      <c r="AJ144" s="398"/>
      <c r="AK144" s="398"/>
      <c r="AL144" s="398"/>
      <c r="AM144" s="398"/>
      <c r="AN144" s="398"/>
      <c r="AO144" s="398"/>
      <c r="AP144" s="398"/>
      <c r="AQ144" s="398"/>
      <c r="AR144" s="398"/>
      <c r="AS144" s="398"/>
      <c r="AT144" s="398"/>
      <c r="AU144" s="398"/>
      <c r="AV144" s="398"/>
      <c r="AW144" s="398"/>
      <c r="AX144" s="398"/>
      <c r="AY144" s="398"/>
      <c r="AZ144" s="398"/>
      <c r="BA144" s="398"/>
      <c r="BB144" s="398"/>
      <c r="BC144" s="398"/>
    </row>
    <row r="145" spans="1:55" x14ac:dyDescent="0.25">
      <c r="A145" s="398"/>
      <c r="B145" s="398"/>
      <c r="C145" s="398"/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398"/>
      <c r="AF145" s="398"/>
      <c r="AG145" s="398"/>
      <c r="AH145" s="398"/>
      <c r="AI145" s="398"/>
      <c r="AJ145" s="398"/>
      <c r="AK145" s="398"/>
      <c r="AL145" s="398"/>
      <c r="AM145" s="398"/>
      <c r="AN145" s="398"/>
      <c r="AO145" s="398"/>
      <c r="AP145" s="398"/>
      <c r="AQ145" s="398"/>
      <c r="AR145" s="398"/>
      <c r="AS145" s="398"/>
      <c r="AT145" s="398"/>
      <c r="AU145" s="398"/>
      <c r="AV145" s="398"/>
      <c r="AW145" s="398"/>
      <c r="AX145" s="398"/>
      <c r="AY145" s="398"/>
      <c r="AZ145" s="398"/>
      <c r="BA145" s="398"/>
      <c r="BB145" s="398"/>
      <c r="BC145" s="398"/>
    </row>
    <row r="146" spans="1:55" x14ac:dyDescent="0.25">
      <c r="A146" s="398"/>
      <c r="B146" s="398"/>
      <c r="C146" s="398"/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398"/>
      <c r="R146" s="398"/>
      <c r="S146" s="398"/>
      <c r="T146" s="398"/>
      <c r="U146" s="398"/>
      <c r="V146" s="398"/>
      <c r="W146" s="398"/>
      <c r="X146" s="398"/>
      <c r="Y146" s="398"/>
      <c r="Z146" s="398"/>
      <c r="AA146" s="398"/>
      <c r="AB146" s="398"/>
      <c r="AC146" s="398"/>
      <c r="AD146" s="398"/>
      <c r="AE146" s="398"/>
      <c r="AF146" s="398"/>
      <c r="AG146" s="398"/>
      <c r="AH146" s="398"/>
      <c r="AI146" s="398"/>
      <c r="AJ146" s="398"/>
      <c r="AK146" s="398"/>
      <c r="AL146" s="398"/>
      <c r="AM146" s="398"/>
      <c r="AN146" s="398"/>
      <c r="AO146" s="398"/>
      <c r="AP146" s="398"/>
      <c r="AQ146" s="398"/>
      <c r="AR146" s="398"/>
      <c r="AS146" s="398"/>
      <c r="AT146" s="398"/>
      <c r="AU146" s="398"/>
      <c r="AV146" s="398"/>
      <c r="AW146" s="398"/>
      <c r="AX146" s="398"/>
      <c r="AY146" s="398"/>
      <c r="AZ146" s="398"/>
      <c r="BA146" s="398"/>
      <c r="BB146" s="398"/>
      <c r="BC146" s="398"/>
    </row>
    <row r="147" spans="1:55" x14ac:dyDescent="0.25">
      <c r="A147" s="398"/>
      <c r="B147" s="398"/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  <c r="X147" s="398"/>
      <c r="Y147" s="398"/>
      <c r="Z147" s="398"/>
      <c r="AA147" s="398"/>
      <c r="AB147" s="398"/>
      <c r="AC147" s="398"/>
      <c r="AD147" s="398"/>
      <c r="AE147" s="398"/>
      <c r="AF147" s="398"/>
      <c r="AG147" s="398"/>
      <c r="AH147" s="398"/>
      <c r="AI147" s="398"/>
      <c r="AJ147" s="398"/>
      <c r="AK147" s="398"/>
      <c r="AL147" s="398"/>
      <c r="AM147" s="398"/>
      <c r="AN147" s="398"/>
      <c r="AO147" s="398"/>
      <c r="AP147" s="398"/>
      <c r="AQ147" s="398"/>
      <c r="AR147" s="398"/>
      <c r="AS147" s="398"/>
      <c r="AT147" s="398"/>
      <c r="AU147" s="398"/>
      <c r="AV147" s="398"/>
      <c r="AW147" s="398"/>
      <c r="AX147" s="398"/>
      <c r="AY147" s="398"/>
      <c r="AZ147" s="398"/>
      <c r="BA147" s="398"/>
      <c r="BB147" s="398"/>
      <c r="BC147" s="398"/>
    </row>
    <row r="148" spans="1:55" x14ac:dyDescent="0.25">
      <c r="A148" s="398"/>
      <c r="B148" s="398"/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398"/>
      <c r="AF148" s="398"/>
      <c r="AG148" s="398"/>
      <c r="AH148" s="398"/>
      <c r="AI148" s="398"/>
      <c r="AJ148" s="398"/>
      <c r="AK148" s="398"/>
      <c r="AL148" s="398"/>
      <c r="AM148" s="398"/>
      <c r="AN148" s="398"/>
      <c r="AO148" s="398"/>
      <c r="AP148" s="398"/>
      <c r="AQ148" s="398"/>
      <c r="AR148" s="398"/>
      <c r="AS148" s="398"/>
      <c r="AT148" s="398"/>
      <c r="AU148" s="398"/>
      <c r="AV148" s="398"/>
      <c r="AW148" s="398"/>
      <c r="AX148" s="398"/>
      <c r="AY148" s="398"/>
      <c r="AZ148" s="398"/>
      <c r="BA148" s="398"/>
      <c r="BB148" s="398"/>
      <c r="BC148" s="398"/>
    </row>
    <row r="149" spans="1:55" x14ac:dyDescent="0.25">
      <c r="A149" s="398"/>
      <c r="B149" s="398"/>
      <c r="C149" s="398"/>
      <c r="D149" s="398"/>
      <c r="E149" s="398"/>
      <c r="F149" s="398"/>
      <c r="G149" s="398"/>
      <c r="H149" s="398"/>
      <c r="I149" s="398"/>
      <c r="J149" s="398"/>
      <c r="K149" s="398"/>
      <c r="L149" s="398"/>
      <c r="M149" s="398"/>
      <c r="N149" s="398"/>
      <c r="O149" s="398"/>
      <c r="P149" s="398"/>
      <c r="Q149" s="398"/>
      <c r="R149" s="398"/>
      <c r="S149" s="398"/>
      <c r="T149" s="398"/>
      <c r="U149" s="398"/>
      <c r="V149" s="398"/>
      <c r="W149" s="398"/>
      <c r="X149" s="398"/>
      <c r="Y149" s="398"/>
      <c r="Z149" s="398"/>
      <c r="AA149" s="398"/>
      <c r="AB149" s="398"/>
      <c r="AC149" s="398"/>
      <c r="AD149" s="398"/>
      <c r="AE149" s="398"/>
      <c r="AF149" s="398"/>
      <c r="AG149" s="398"/>
      <c r="AH149" s="398"/>
      <c r="AI149" s="398"/>
      <c r="AJ149" s="398"/>
      <c r="AK149" s="398"/>
      <c r="AL149" s="398"/>
      <c r="AM149" s="398"/>
      <c r="AN149" s="398"/>
      <c r="AO149" s="398"/>
      <c r="AP149" s="398"/>
      <c r="AQ149" s="398"/>
      <c r="AR149" s="398"/>
      <c r="AS149" s="398"/>
      <c r="AT149" s="398"/>
      <c r="AU149" s="398"/>
      <c r="AV149" s="398"/>
      <c r="AW149" s="398"/>
      <c r="AX149" s="398"/>
      <c r="AY149" s="398"/>
      <c r="AZ149" s="398"/>
      <c r="BA149" s="398"/>
      <c r="BB149" s="398"/>
      <c r="BC149" s="398"/>
    </row>
    <row r="150" spans="1:55" x14ac:dyDescent="0.25">
      <c r="A150" s="398"/>
      <c r="B150" s="398"/>
      <c r="C150" s="398"/>
      <c r="D150" s="398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398"/>
      <c r="R150" s="398"/>
      <c r="S150" s="398"/>
      <c r="T150" s="398"/>
      <c r="U150" s="398"/>
      <c r="V150" s="398"/>
      <c r="W150" s="398"/>
      <c r="X150" s="398"/>
      <c r="Y150" s="398"/>
      <c r="Z150" s="398"/>
      <c r="AA150" s="398"/>
      <c r="AB150" s="398"/>
      <c r="AC150" s="398"/>
      <c r="AD150" s="398"/>
      <c r="AE150" s="398"/>
      <c r="AF150" s="398"/>
      <c r="AG150" s="398"/>
      <c r="AH150" s="398"/>
      <c r="AI150" s="398"/>
      <c r="AJ150" s="398"/>
      <c r="AK150" s="398"/>
      <c r="AL150" s="398"/>
      <c r="AM150" s="398"/>
      <c r="AN150" s="398"/>
      <c r="AO150" s="398"/>
      <c r="AP150" s="398"/>
      <c r="AQ150" s="398"/>
      <c r="AR150" s="398"/>
      <c r="AS150" s="398"/>
      <c r="AT150" s="398"/>
      <c r="AU150" s="398"/>
      <c r="AV150" s="398"/>
      <c r="AW150" s="398"/>
      <c r="AX150" s="398"/>
      <c r="AY150" s="398"/>
      <c r="AZ150" s="398"/>
      <c r="BA150" s="398"/>
      <c r="BB150" s="398"/>
      <c r="BC150" s="398"/>
    </row>
    <row r="151" spans="1:55" x14ac:dyDescent="0.25">
      <c r="A151" s="398"/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8"/>
      <c r="AB151" s="398"/>
      <c r="AC151" s="398"/>
      <c r="AD151" s="398"/>
      <c r="AE151" s="398"/>
      <c r="AF151" s="398"/>
      <c r="AG151" s="398"/>
      <c r="AH151" s="398"/>
      <c r="AI151" s="398"/>
      <c r="AJ151" s="398"/>
      <c r="AK151" s="398"/>
      <c r="AL151" s="398"/>
      <c r="AM151" s="398"/>
      <c r="AN151" s="398"/>
      <c r="AO151" s="398"/>
      <c r="AP151" s="398"/>
      <c r="AQ151" s="398"/>
      <c r="AR151" s="398"/>
      <c r="AS151" s="398"/>
      <c r="AT151" s="398"/>
      <c r="AU151" s="398"/>
      <c r="AV151" s="398"/>
      <c r="AW151" s="398"/>
      <c r="AX151" s="398"/>
      <c r="AY151" s="398"/>
      <c r="AZ151" s="398"/>
      <c r="BA151" s="398"/>
      <c r="BB151" s="398"/>
      <c r="BC151" s="398"/>
    </row>
    <row r="152" spans="1:55" x14ac:dyDescent="0.25">
      <c r="A152" s="398"/>
      <c r="B152" s="398"/>
      <c r="C152" s="398"/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  <c r="AA152" s="398"/>
      <c r="AB152" s="398"/>
      <c r="AC152" s="398"/>
      <c r="AD152" s="398"/>
      <c r="AE152" s="398"/>
      <c r="AF152" s="398"/>
      <c r="AG152" s="398"/>
      <c r="AH152" s="398"/>
      <c r="AI152" s="398"/>
      <c r="AJ152" s="398"/>
      <c r="AK152" s="398"/>
      <c r="AL152" s="398"/>
      <c r="AM152" s="398"/>
      <c r="AN152" s="398"/>
      <c r="AO152" s="398"/>
      <c r="AP152" s="398"/>
      <c r="AQ152" s="398"/>
      <c r="AR152" s="398"/>
      <c r="AS152" s="398"/>
      <c r="AT152" s="398"/>
      <c r="AU152" s="398"/>
      <c r="AV152" s="398"/>
      <c r="AW152" s="398"/>
      <c r="AX152" s="398"/>
      <c r="AY152" s="398"/>
      <c r="AZ152" s="398"/>
      <c r="BA152" s="398"/>
      <c r="BB152" s="398"/>
      <c r="BC152" s="398"/>
    </row>
    <row r="153" spans="1:55" x14ac:dyDescent="0.25">
      <c r="A153" s="398"/>
      <c r="B153" s="398"/>
      <c r="C153" s="398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398"/>
      <c r="R153" s="398"/>
      <c r="S153" s="398"/>
      <c r="T153" s="398"/>
      <c r="U153" s="398"/>
      <c r="V153" s="398"/>
      <c r="W153" s="398"/>
      <c r="X153" s="398"/>
      <c r="Y153" s="398"/>
      <c r="Z153" s="398"/>
      <c r="AA153" s="398"/>
      <c r="AB153" s="398"/>
      <c r="AC153" s="398"/>
      <c r="AD153" s="398"/>
      <c r="AE153" s="398"/>
      <c r="AF153" s="398"/>
      <c r="AG153" s="398"/>
      <c r="AH153" s="398"/>
      <c r="AI153" s="398"/>
      <c r="AJ153" s="398"/>
      <c r="AK153" s="398"/>
      <c r="AL153" s="398"/>
      <c r="AM153" s="398"/>
      <c r="AN153" s="398"/>
      <c r="AO153" s="398"/>
      <c r="AP153" s="398"/>
      <c r="AQ153" s="398"/>
      <c r="AR153" s="398"/>
      <c r="AS153" s="398"/>
      <c r="AT153" s="398"/>
      <c r="AU153" s="398"/>
      <c r="AV153" s="398"/>
      <c r="AW153" s="398"/>
      <c r="AX153" s="398"/>
      <c r="AY153" s="398"/>
      <c r="AZ153" s="398"/>
      <c r="BA153" s="398"/>
      <c r="BB153" s="398"/>
      <c r="BC153" s="398"/>
    </row>
    <row r="154" spans="1:55" x14ac:dyDescent="0.25">
      <c r="A154" s="398"/>
      <c r="B154" s="398"/>
      <c r="C154" s="398"/>
      <c r="D154" s="398"/>
      <c r="E154" s="398"/>
      <c r="F154" s="398"/>
      <c r="G154" s="398"/>
      <c r="H154" s="398"/>
      <c r="I154" s="398"/>
      <c r="J154" s="398"/>
      <c r="K154" s="398"/>
      <c r="L154" s="398"/>
      <c r="M154" s="398"/>
      <c r="N154" s="398"/>
      <c r="O154" s="398"/>
      <c r="P154" s="398"/>
      <c r="Q154" s="398"/>
      <c r="R154" s="398"/>
      <c r="S154" s="398"/>
      <c r="T154" s="398"/>
      <c r="U154" s="398"/>
      <c r="V154" s="398"/>
      <c r="W154" s="398"/>
      <c r="X154" s="398"/>
      <c r="Y154" s="398"/>
      <c r="Z154" s="398"/>
      <c r="AA154" s="398"/>
      <c r="AB154" s="398"/>
      <c r="AC154" s="398"/>
      <c r="AD154" s="398"/>
      <c r="AE154" s="398"/>
      <c r="AF154" s="398"/>
      <c r="AG154" s="398"/>
      <c r="AH154" s="398"/>
      <c r="AI154" s="398"/>
      <c r="AJ154" s="398"/>
      <c r="AK154" s="398"/>
      <c r="AL154" s="398"/>
      <c r="AM154" s="398"/>
      <c r="AN154" s="398"/>
      <c r="AO154" s="398"/>
      <c r="AP154" s="398"/>
      <c r="AQ154" s="398"/>
      <c r="AR154" s="398"/>
      <c r="AS154" s="398"/>
      <c r="AT154" s="398"/>
      <c r="AU154" s="398"/>
      <c r="AV154" s="398"/>
      <c r="AW154" s="398"/>
      <c r="AX154" s="398"/>
      <c r="AY154" s="398"/>
      <c r="AZ154" s="398"/>
      <c r="BA154" s="398"/>
      <c r="BB154" s="398"/>
      <c r="BC154" s="398"/>
    </row>
    <row r="155" spans="1:55" x14ac:dyDescent="0.25">
      <c r="A155" s="398"/>
      <c r="B155" s="398"/>
      <c r="C155" s="398"/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398"/>
      <c r="R155" s="398"/>
      <c r="S155" s="398"/>
      <c r="T155" s="398"/>
      <c r="U155" s="398"/>
      <c r="V155" s="398"/>
      <c r="W155" s="398"/>
      <c r="X155" s="398"/>
      <c r="Y155" s="398"/>
      <c r="Z155" s="398"/>
      <c r="AA155" s="398"/>
      <c r="AB155" s="398"/>
      <c r="AC155" s="398"/>
      <c r="AD155" s="398"/>
      <c r="AE155" s="398"/>
      <c r="AF155" s="398"/>
      <c r="AG155" s="398"/>
      <c r="AH155" s="398"/>
      <c r="AI155" s="398"/>
      <c r="AJ155" s="398"/>
      <c r="AK155" s="398"/>
      <c r="AL155" s="398"/>
      <c r="AM155" s="398"/>
      <c r="AN155" s="398"/>
      <c r="AO155" s="398"/>
      <c r="AP155" s="398"/>
      <c r="AQ155" s="398"/>
      <c r="AR155" s="398"/>
      <c r="AS155" s="398"/>
      <c r="AT155" s="398"/>
      <c r="AU155" s="398"/>
      <c r="AV155" s="398"/>
      <c r="AW155" s="398"/>
      <c r="AX155" s="398"/>
      <c r="AY155" s="398"/>
      <c r="AZ155" s="398"/>
      <c r="BA155" s="398"/>
      <c r="BB155" s="398"/>
      <c r="BC155" s="398"/>
    </row>
  </sheetData>
  <mergeCells count="342">
    <mergeCell ref="AM33:AO33"/>
    <mergeCell ref="AM32:AO32"/>
    <mergeCell ref="AM31:AO31"/>
    <mergeCell ref="AM30:AO30"/>
    <mergeCell ref="AP26:AP27"/>
    <mergeCell ref="AP30:AP31"/>
    <mergeCell ref="AP32:AP33"/>
    <mergeCell ref="AP34:AP35"/>
    <mergeCell ref="AP36:AP37"/>
    <mergeCell ref="AM29:AO29"/>
    <mergeCell ref="AM28:AO28"/>
    <mergeCell ref="AM27:AO27"/>
    <mergeCell ref="AM26:AO26"/>
    <mergeCell ref="AP28:AP29"/>
    <mergeCell ref="AM43:AO43"/>
    <mergeCell ref="AM42:AO42"/>
    <mergeCell ref="AM41:AO41"/>
    <mergeCell ref="AM40:AO40"/>
    <mergeCell ref="AM39:AO39"/>
    <mergeCell ref="AM37:AO37"/>
    <mergeCell ref="AM36:AO36"/>
    <mergeCell ref="AM35:AO35"/>
    <mergeCell ref="AM34:AO34"/>
    <mergeCell ref="AM38:AO38"/>
    <mergeCell ref="A110:A111"/>
    <mergeCell ref="B110:B111"/>
    <mergeCell ref="N110:Q111"/>
    <mergeCell ref="AO110:AO111"/>
    <mergeCell ref="AT110:AT111"/>
    <mergeCell ref="AP110:AS111"/>
    <mergeCell ref="B119:K119"/>
    <mergeCell ref="L119:AM119"/>
    <mergeCell ref="L121:AM121"/>
    <mergeCell ref="L118:U118"/>
    <mergeCell ref="AF118:AP118"/>
    <mergeCell ref="L120:X120"/>
    <mergeCell ref="AF120:AQ120"/>
    <mergeCell ref="B112:B113"/>
    <mergeCell ref="C112:C113"/>
    <mergeCell ref="AN112:AS113"/>
    <mergeCell ref="AT112:AY113"/>
    <mergeCell ref="B114:B115"/>
    <mergeCell ref="C114:C115"/>
    <mergeCell ref="N107:Q107"/>
    <mergeCell ref="AV107:BB107"/>
    <mergeCell ref="A108:A109"/>
    <mergeCell ref="B108:B109"/>
    <mergeCell ref="N108:Q108"/>
    <mergeCell ref="AN108:AN109"/>
    <mergeCell ref="AO108:AO109"/>
    <mergeCell ref="AV108:BB108"/>
    <mergeCell ref="N109:Q109"/>
    <mergeCell ref="AV109:BB109"/>
    <mergeCell ref="AP108:AR108"/>
    <mergeCell ref="AP109:AR109"/>
    <mergeCell ref="L92:L93"/>
    <mergeCell ref="N92:Q92"/>
    <mergeCell ref="N93:Q93"/>
    <mergeCell ref="B94:B95"/>
    <mergeCell ref="L94:L95"/>
    <mergeCell ref="N94:Q94"/>
    <mergeCell ref="N95:Q95"/>
    <mergeCell ref="A104:A105"/>
    <mergeCell ref="B104:B105"/>
    <mergeCell ref="L104:L105"/>
    <mergeCell ref="N104:Q104"/>
    <mergeCell ref="N105:Q105"/>
    <mergeCell ref="AL75:AO75"/>
    <mergeCell ref="AP75:AS75"/>
    <mergeCell ref="AT75:AX75"/>
    <mergeCell ref="G78:AS78"/>
    <mergeCell ref="B86:B87"/>
    <mergeCell ref="L86:L87"/>
    <mergeCell ref="N87:Q87"/>
    <mergeCell ref="L88:L89"/>
    <mergeCell ref="N91:Q91"/>
    <mergeCell ref="N89:Q89"/>
    <mergeCell ref="A68:XFD68"/>
    <mergeCell ref="A62:AZ62"/>
    <mergeCell ref="A63:AZ63"/>
    <mergeCell ref="A64:AZ64"/>
    <mergeCell ref="AR59:AZ59"/>
    <mergeCell ref="AV60:BA60"/>
    <mergeCell ref="B50:B51"/>
    <mergeCell ref="C50:C51"/>
    <mergeCell ref="L55:AM55"/>
    <mergeCell ref="B55:K55"/>
    <mergeCell ref="AT71:AX71"/>
    <mergeCell ref="A72:B72"/>
    <mergeCell ref="A75:A79"/>
    <mergeCell ref="B75:B79"/>
    <mergeCell ref="C75:C79"/>
    <mergeCell ref="D75:D79"/>
    <mergeCell ref="E75:E79"/>
    <mergeCell ref="F75:F79"/>
    <mergeCell ref="G75:K75"/>
    <mergeCell ref="L75:O75"/>
    <mergeCell ref="P75:S75"/>
    <mergeCell ref="T75:X75"/>
    <mergeCell ref="Y75:AB75"/>
    <mergeCell ref="L82:L83"/>
    <mergeCell ref="N82:Q82"/>
    <mergeCell ref="AH82:AH83"/>
    <mergeCell ref="N83:Q83"/>
    <mergeCell ref="L84:L85"/>
    <mergeCell ref="N84:Q84"/>
    <mergeCell ref="AF38:AG38"/>
    <mergeCell ref="AF39:AG39"/>
    <mergeCell ref="AF40:AG40"/>
    <mergeCell ref="AF41:AG41"/>
    <mergeCell ref="AF42:AG42"/>
    <mergeCell ref="AF43:AG43"/>
    <mergeCell ref="AC75:AF75"/>
    <mergeCell ref="AG75:AK75"/>
    <mergeCell ref="AL71:AO71"/>
    <mergeCell ref="AP71:AS71"/>
    <mergeCell ref="A80:A81"/>
    <mergeCell ref="B80:B81"/>
    <mergeCell ref="A65:XFD65"/>
    <mergeCell ref="A66:XFD66"/>
    <mergeCell ref="A67:XFD67"/>
    <mergeCell ref="U80:V109"/>
    <mergeCell ref="A92:A93"/>
    <mergeCell ref="B92:B93"/>
    <mergeCell ref="A90:A91"/>
    <mergeCell ref="B90:B91"/>
    <mergeCell ref="L90:L91"/>
    <mergeCell ref="N90:Q90"/>
    <mergeCell ref="A88:A89"/>
    <mergeCell ref="B88:B89"/>
    <mergeCell ref="L80:L81"/>
    <mergeCell ref="N80:Q80"/>
    <mergeCell ref="AH80:AH81"/>
    <mergeCell ref="N81:Q81"/>
    <mergeCell ref="A84:A85"/>
    <mergeCell ref="B84:B85"/>
    <mergeCell ref="A82:A83"/>
    <mergeCell ref="B82:B83"/>
    <mergeCell ref="B48:B49"/>
    <mergeCell ref="C48:C49"/>
    <mergeCell ref="AN48:AS49"/>
    <mergeCell ref="AT48:AY49"/>
    <mergeCell ref="L54:U54"/>
    <mergeCell ref="AF54:AP54"/>
    <mergeCell ref="AV45:BB45"/>
    <mergeCell ref="AH84:AH85"/>
    <mergeCell ref="N85:Q85"/>
    <mergeCell ref="L56:X56"/>
    <mergeCell ref="AF56:AQ56"/>
    <mergeCell ref="AT80:AT81"/>
    <mergeCell ref="AY75:BB75"/>
    <mergeCell ref="A70:B70"/>
    <mergeCell ref="C70:AX70"/>
    <mergeCell ref="A71:B71"/>
    <mergeCell ref="C71:F71"/>
    <mergeCell ref="G71:K71"/>
    <mergeCell ref="L71:O71"/>
    <mergeCell ref="P71:S71"/>
    <mergeCell ref="T71:X71"/>
    <mergeCell ref="Y71:AB71"/>
    <mergeCell ref="AC71:AF71"/>
    <mergeCell ref="AG71:AK71"/>
    <mergeCell ref="A46:A47"/>
    <mergeCell ref="B46:B47"/>
    <mergeCell ref="AQ46:AQ47"/>
    <mergeCell ref="AR46:AR47"/>
    <mergeCell ref="AF45:AG45"/>
    <mergeCell ref="A44:A45"/>
    <mergeCell ref="B44:B45"/>
    <mergeCell ref="AP44:AP45"/>
    <mergeCell ref="AV44:BB44"/>
    <mergeCell ref="AF44:AG44"/>
    <mergeCell ref="AV46:BB46"/>
    <mergeCell ref="AV47:BB47"/>
    <mergeCell ref="AS46:AS47"/>
    <mergeCell ref="AT46:AT47"/>
    <mergeCell ref="AU46:AU47"/>
    <mergeCell ref="AM46:AP47"/>
    <mergeCell ref="AM45:AO45"/>
    <mergeCell ref="AM44:AO44"/>
    <mergeCell ref="A42:A43"/>
    <mergeCell ref="B42:B43"/>
    <mergeCell ref="L42:L43"/>
    <mergeCell ref="A40:A41"/>
    <mergeCell ref="B40:B41"/>
    <mergeCell ref="L40:L41"/>
    <mergeCell ref="A38:A39"/>
    <mergeCell ref="B38:B39"/>
    <mergeCell ref="L38:L39"/>
    <mergeCell ref="AH30:AH31"/>
    <mergeCell ref="AF31:AG31"/>
    <mergeCell ref="A36:A37"/>
    <mergeCell ref="B36:B37"/>
    <mergeCell ref="F36:F37"/>
    <mergeCell ref="L36:L37"/>
    <mergeCell ref="U36:U37"/>
    <mergeCell ref="AF36:AG36"/>
    <mergeCell ref="AH36:AH37"/>
    <mergeCell ref="AF37:AG37"/>
    <mergeCell ref="A34:A35"/>
    <mergeCell ref="B34:B35"/>
    <mergeCell ref="L34:L35"/>
    <mergeCell ref="U34:U35"/>
    <mergeCell ref="AF34:AG34"/>
    <mergeCell ref="AH34:AH35"/>
    <mergeCell ref="AF35:AG35"/>
    <mergeCell ref="AR2:AZ2"/>
    <mergeCell ref="AR3:AZ3"/>
    <mergeCell ref="AV4:BA4"/>
    <mergeCell ref="L19:O19"/>
    <mergeCell ref="P19:S19"/>
    <mergeCell ref="T19:X19"/>
    <mergeCell ref="Y19:AB19"/>
    <mergeCell ref="G22:AS22"/>
    <mergeCell ref="A26:A27"/>
    <mergeCell ref="B26:B27"/>
    <mergeCell ref="L26:L27"/>
    <mergeCell ref="U26:U27"/>
    <mergeCell ref="A24:A25"/>
    <mergeCell ref="B24:B25"/>
    <mergeCell ref="L24:L25"/>
    <mergeCell ref="U24:U25"/>
    <mergeCell ref="AM25:AO25"/>
    <mergeCell ref="AF24:AG24"/>
    <mergeCell ref="AH24:AH25"/>
    <mergeCell ref="AF25:AG25"/>
    <mergeCell ref="AF26:AG26"/>
    <mergeCell ref="AH26:AH27"/>
    <mergeCell ref="AF27:AG27"/>
    <mergeCell ref="AM24:AO24"/>
    <mergeCell ref="AP24:AP25"/>
    <mergeCell ref="F19:F23"/>
    <mergeCell ref="G19:K19"/>
    <mergeCell ref="A6:AZ6"/>
    <mergeCell ref="A7:AZ7"/>
    <mergeCell ref="A8:AZ8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Y15:AB15"/>
    <mergeCell ref="AC15:AF15"/>
    <mergeCell ref="AG15:AK15"/>
    <mergeCell ref="AP84:AR84"/>
    <mergeCell ref="AP85:AR85"/>
    <mergeCell ref="AP86:AR86"/>
    <mergeCell ref="AP87:AR87"/>
    <mergeCell ref="AP88:AR88"/>
    <mergeCell ref="AP89:AR89"/>
    <mergeCell ref="AP90:AR90"/>
    <mergeCell ref="AP91:AR91"/>
    <mergeCell ref="AP92:AR92"/>
    <mergeCell ref="AP93:AR93"/>
    <mergeCell ref="AP94:AR94"/>
    <mergeCell ref="AP95:AR95"/>
    <mergeCell ref="AP104:AR104"/>
    <mergeCell ref="AU110:AU111"/>
    <mergeCell ref="AV110:BB110"/>
    <mergeCell ref="AV111:BB111"/>
    <mergeCell ref="AP81:AR81"/>
    <mergeCell ref="AP82:AR82"/>
    <mergeCell ref="AP83:AR83"/>
    <mergeCell ref="A28:A29"/>
    <mergeCell ref="B28:B29"/>
    <mergeCell ref="L28:L29"/>
    <mergeCell ref="U28:U29"/>
    <mergeCell ref="AT30:AT31"/>
    <mergeCell ref="AF28:AG28"/>
    <mergeCell ref="AH28:AH29"/>
    <mergeCell ref="AF29:AG29"/>
    <mergeCell ref="A30:A31"/>
    <mergeCell ref="B30:B31"/>
    <mergeCell ref="L30:L31"/>
    <mergeCell ref="U30:U31"/>
    <mergeCell ref="AF30:AG30"/>
    <mergeCell ref="A32:A33"/>
    <mergeCell ref="B32:B33"/>
    <mergeCell ref="L32:L33"/>
    <mergeCell ref="U32:U33"/>
    <mergeCell ref="AF32:AG32"/>
    <mergeCell ref="AH32:AH33"/>
    <mergeCell ref="AF33:AG33"/>
    <mergeCell ref="AS104:AS105"/>
    <mergeCell ref="AS100:AS101"/>
    <mergeCell ref="AS98:AS99"/>
    <mergeCell ref="A9:XFD9"/>
    <mergeCell ref="A10:XFD10"/>
    <mergeCell ref="A11:XFD11"/>
    <mergeCell ref="A12:XFD12"/>
    <mergeCell ref="A14:B14"/>
    <mergeCell ref="C14:AX14"/>
    <mergeCell ref="A16:B16"/>
    <mergeCell ref="A19:A23"/>
    <mergeCell ref="B19:B23"/>
    <mergeCell ref="C19:C23"/>
    <mergeCell ref="D19:D23"/>
    <mergeCell ref="E19:E23"/>
    <mergeCell ref="AC19:AF19"/>
    <mergeCell ref="AG19:AK19"/>
    <mergeCell ref="AL19:AO19"/>
    <mergeCell ref="AP19:AS19"/>
    <mergeCell ref="AT19:AX19"/>
    <mergeCell ref="AY19:BB19"/>
    <mergeCell ref="AP80:AR80"/>
    <mergeCell ref="AS80:AS81"/>
    <mergeCell ref="AS82:AS83"/>
    <mergeCell ref="AS84:AS85"/>
    <mergeCell ref="AS86:AS87"/>
    <mergeCell ref="AS88:AS89"/>
    <mergeCell ref="AS90:AS91"/>
    <mergeCell ref="AS92:AS93"/>
    <mergeCell ref="AS94:AS95"/>
    <mergeCell ref="AS102:AS103"/>
    <mergeCell ref="AP106:AR106"/>
    <mergeCell ref="AP107:AR107"/>
    <mergeCell ref="B96:B97"/>
    <mergeCell ref="N96:Q96"/>
    <mergeCell ref="N97:Q97"/>
    <mergeCell ref="AP96:AR96"/>
    <mergeCell ref="AP97:AR97"/>
    <mergeCell ref="A96:A97"/>
    <mergeCell ref="B102:B103"/>
    <mergeCell ref="AP102:AR102"/>
    <mergeCell ref="AP103:AR103"/>
    <mergeCell ref="B98:B99"/>
    <mergeCell ref="B100:B101"/>
    <mergeCell ref="AP100:AR100"/>
    <mergeCell ref="AP101:AR101"/>
    <mergeCell ref="A98:A99"/>
    <mergeCell ref="A100:A101"/>
    <mergeCell ref="A102:A103"/>
    <mergeCell ref="AP98:AR98"/>
    <mergeCell ref="AP99:AR99"/>
    <mergeCell ref="AP105:AR105"/>
    <mergeCell ref="A106:A107"/>
    <mergeCell ref="B106:B107"/>
    <mergeCell ref="N106:Q106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7"/>
  <sheetViews>
    <sheetView view="pageBreakPreview" topLeftCell="A93" zoomScale="80" zoomScaleNormal="70" zoomScaleSheetLayoutView="80" workbookViewId="0">
      <selection activeCell="AO128" sqref="AO128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5" width="4.42578125" customWidth="1"/>
    <col min="56" max="57" width="0" hidden="1" customWidth="1"/>
    <col min="58" max="58" width="0.28515625" customWidth="1"/>
  </cols>
  <sheetData>
    <row r="1" spans="1:91" s="398" customFormat="1" ht="4.5" customHeight="1" x14ac:dyDescent="0.3"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5"/>
    </row>
    <row r="2" spans="1:91" s="398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4"/>
      <c r="BD2" s="274"/>
      <c r="BE2" s="274"/>
      <c r="BF2" s="274"/>
      <c r="BG2" s="274"/>
      <c r="BH2" s="276"/>
    </row>
    <row r="3" spans="1:91" s="398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  <c r="BD3" s="274"/>
      <c r="BE3" s="274"/>
      <c r="BF3" s="274"/>
      <c r="BG3" s="274"/>
      <c r="BH3" s="274"/>
    </row>
    <row r="4" spans="1:91" s="491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477"/>
      <c r="BC4" s="477"/>
      <c r="BD4" s="477"/>
      <c r="BE4" s="477"/>
      <c r="BF4" s="477"/>
      <c r="BG4" s="477"/>
      <c r="BH4" s="477"/>
    </row>
    <row r="5" spans="1:91" s="491" customFormat="1" ht="21" customHeight="1" x14ac:dyDescent="0.3">
      <c r="AM5" s="274"/>
      <c r="AN5" s="274"/>
      <c r="AO5" s="274"/>
      <c r="AP5" s="274"/>
      <c r="AQ5" s="274"/>
      <c r="AR5" s="492"/>
      <c r="AS5" s="492"/>
      <c r="AT5" s="492"/>
      <c r="AU5" s="492"/>
      <c r="AV5" s="492"/>
      <c r="AW5" s="492"/>
      <c r="AX5" s="492"/>
      <c r="AY5" s="492"/>
      <c r="AZ5" s="492"/>
      <c r="BA5" s="274"/>
      <c r="BB5" s="274"/>
      <c r="BC5" s="274"/>
    </row>
    <row r="6" spans="1:91" s="398" customFormat="1" ht="21" customHeight="1" x14ac:dyDescent="0.25">
      <c r="A6" s="683" t="s">
        <v>196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398" customFormat="1" ht="21" customHeight="1" x14ac:dyDescent="0.25">
      <c r="A7" s="695" t="s">
        <v>134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398" customFormat="1" ht="21" customHeight="1" x14ac:dyDescent="0.25">
      <c r="A8" s="689" t="s">
        <v>187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478" customFormat="1" ht="21" customHeight="1" x14ac:dyDescent="0.25">
      <c r="A9" s="686" t="s">
        <v>131</v>
      </c>
      <c r="B9" s="686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  <c r="AI9" s="686"/>
      <c r="AJ9" s="686"/>
      <c r="AK9" s="686"/>
      <c r="AL9" s="686"/>
      <c r="AM9" s="686"/>
      <c r="AN9" s="686"/>
      <c r="AO9" s="686"/>
      <c r="AP9" s="686"/>
      <c r="AQ9" s="686"/>
      <c r="AR9" s="686"/>
      <c r="AS9" s="686"/>
      <c r="AT9" s="686"/>
      <c r="AU9" s="686"/>
      <c r="AV9" s="686"/>
      <c r="AW9" s="686"/>
      <c r="AX9" s="686"/>
      <c r="AY9" s="686"/>
      <c r="AZ9" s="686"/>
      <c r="BA9" s="686"/>
      <c r="BB9" s="686"/>
    </row>
    <row r="10" spans="1:91" s="157" customFormat="1" ht="21" customHeight="1" x14ac:dyDescent="0.25">
      <c r="A10" s="686" t="s">
        <v>135</v>
      </c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  <c r="AI10" s="686"/>
      <c r="AJ10" s="686"/>
      <c r="AK10" s="686"/>
      <c r="AL10" s="686"/>
      <c r="AM10" s="686"/>
      <c r="AN10" s="686"/>
      <c r="AO10" s="686"/>
      <c r="AP10" s="686"/>
      <c r="AQ10" s="686"/>
      <c r="AR10" s="686"/>
      <c r="AS10" s="686"/>
      <c r="AT10" s="686"/>
      <c r="AU10" s="686"/>
      <c r="AV10" s="686"/>
      <c r="AW10" s="686"/>
      <c r="AX10" s="686"/>
      <c r="AY10" s="686"/>
      <c r="AZ10" s="686"/>
      <c r="BA10" s="686"/>
      <c r="BB10" s="686"/>
      <c r="BC10" s="686"/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3" t="s">
        <v>13</v>
      </c>
      <c r="AZ15" s="4" t="s">
        <v>14</v>
      </c>
      <c r="BA15" s="4" t="s">
        <v>15</v>
      </c>
      <c r="BB15" s="129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403" t="s">
        <v>66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68</v>
      </c>
      <c r="AJ17" s="7" t="s">
        <v>68</v>
      </c>
      <c r="AK17" s="7" t="s">
        <v>68</v>
      </c>
      <c r="AL17" s="7" t="s">
        <v>69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7" t="s">
        <v>67</v>
      </c>
      <c r="AY17" s="10" t="s">
        <v>20</v>
      </c>
      <c r="AZ17" s="10" t="s">
        <v>29</v>
      </c>
      <c r="BA17" s="10" t="s">
        <v>18</v>
      </c>
      <c r="BB17" s="10"/>
      <c r="BC17" s="10" t="s">
        <v>33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4"/>
      <c r="T19" s="652" t="s">
        <v>5</v>
      </c>
      <c r="U19" s="653"/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4"/>
      <c r="AG19" s="652" t="s">
        <v>8</v>
      </c>
      <c r="AH19" s="653"/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4"/>
      <c r="AT19" s="652" t="s">
        <v>11</v>
      </c>
      <c r="AU19" s="653"/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1</v>
      </c>
      <c r="H20" s="128">
        <v>8</v>
      </c>
      <c r="I20" s="128">
        <v>15</v>
      </c>
      <c r="J20" s="128">
        <v>22</v>
      </c>
      <c r="K20" s="128">
        <v>29</v>
      </c>
      <c r="L20" s="128">
        <v>6</v>
      </c>
      <c r="M20" s="128">
        <v>13</v>
      </c>
      <c r="N20" s="128">
        <v>20</v>
      </c>
      <c r="O20" s="128">
        <v>27</v>
      </c>
      <c r="P20" s="128">
        <v>3</v>
      </c>
      <c r="Q20" s="128">
        <v>10</v>
      </c>
      <c r="R20" s="128">
        <v>17</v>
      </c>
      <c r="S20" s="128">
        <v>24</v>
      </c>
      <c r="T20" s="16">
        <v>1</v>
      </c>
      <c r="U20" s="16">
        <v>8</v>
      </c>
      <c r="V20" s="16">
        <v>15</v>
      </c>
      <c r="W20" s="16">
        <v>22</v>
      </c>
      <c r="X20" s="16">
        <v>29</v>
      </c>
      <c r="Y20" s="17">
        <v>5</v>
      </c>
      <c r="Z20" s="149">
        <v>12</v>
      </c>
      <c r="AA20" s="149">
        <v>19</v>
      </c>
      <c r="AB20" s="149">
        <v>26</v>
      </c>
      <c r="AC20" s="149">
        <v>2</v>
      </c>
      <c r="AD20" s="149">
        <v>9</v>
      </c>
      <c r="AE20" s="149">
        <v>16</v>
      </c>
      <c r="AF20" s="17">
        <v>23</v>
      </c>
      <c r="AG20" s="17">
        <v>2</v>
      </c>
      <c r="AH20" s="17">
        <v>9</v>
      </c>
      <c r="AI20" s="17">
        <v>16</v>
      </c>
      <c r="AJ20" s="17">
        <v>23</v>
      </c>
      <c r="AK20" s="17">
        <v>30</v>
      </c>
      <c r="AL20" s="17">
        <v>6</v>
      </c>
      <c r="AM20" s="17">
        <v>13</v>
      </c>
      <c r="AN20" s="17">
        <v>20</v>
      </c>
      <c r="AO20" s="17">
        <v>27</v>
      </c>
      <c r="AP20" s="17">
        <v>4</v>
      </c>
      <c r="AQ20" s="17">
        <v>11</v>
      </c>
      <c r="AR20" s="17">
        <v>18</v>
      </c>
      <c r="AS20" s="17">
        <v>25</v>
      </c>
      <c r="AT20" s="17">
        <v>1</v>
      </c>
      <c r="AU20" s="17">
        <v>8</v>
      </c>
      <c r="AV20" s="17">
        <v>15</v>
      </c>
      <c r="AW20" s="17">
        <v>22</v>
      </c>
      <c r="AX20" s="17">
        <v>29</v>
      </c>
      <c r="AY20" s="17">
        <v>6</v>
      </c>
      <c r="AZ20" s="17">
        <v>13</v>
      </c>
      <c r="BA20" s="18">
        <v>20</v>
      </c>
      <c r="BB20" s="19">
        <v>27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31</v>
      </c>
      <c r="H21" s="128">
        <v>7</v>
      </c>
      <c r="I21" s="128">
        <v>14</v>
      </c>
      <c r="J21" s="128">
        <v>21</v>
      </c>
      <c r="K21" s="128">
        <v>28</v>
      </c>
      <c r="L21" s="128">
        <v>5</v>
      </c>
      <c r="M21" s="128">
        <v>12</v>
      </c>
      <c r="N21" s="128">
        <v>19</v>
      </c>
      <c r="O21" s="128">
        <v>26</v>
      </c>
      <c r="P21" s="128">
        <v>2</v>
      </c>
      <c r="Q21" s="128">
        <v>9</v>
      </c>
      <c r="R21" s="128">
        <v>16</v>
      </c>
      <c r="S21" s="128">
        <v>23</v>
      </c>
      <c r="T21" s="16">
        <v>30</v>
      </c>
      <c r="U21" s="16">
        <v>7</v>
      </c>
      <c r="V21" s="16">
        <v>14</v>
      </c>
      <c r="W21" s="16">
        <v>21</v>
      </c>
      <c r="X21" s="16">
        <v>28</v>
      </c>
      <c r="Y21" s="17">
        <v>4</v>
      </c>
      <c r="Z21" s="17">
        <v>11</v>
      </c>
      <c r="AA21" s="17">
        <v>18</v>
      </c>
      <c r="AB21" s="17">
        <v>25</v>
      </c>
      <c r="AC21" s="17">
        <v>1</v>
      </c>
      <c r="AD21" s="17">
        <v>8</v>
      </c>
      <c r="AE21" s="17">
        <v>15</v>
      </c>
      <c r="AF21" s="17">
        <v>22</v>
      </c>
      <c r="AG21" s="17">
        <v>29</v>
      </c>
      <c r="AH21" s="17">
        <v>7</v>
      </c>
      <c r="AI21" s="17">
        <v>14</v>
      </c>
      <c r="AJ21" s="17">
        <v>21</v>
      </c>
      <c r="AK21" s="17">
        <v>28</v>
      </c>
      <c r="AL21" s="17">
        <v>4</v>
      </c>
      <c r="AM21" s="17">
        <v>11</v>
      </c>
      <c r="AN21" s="17">
        <v>18</v>
      </c>
      <c r="AO21" s="17">
        <v>25</v>
      </c>
      <c r="AP21" s="17">
        <v>2</v>
      </c>
      <c r="AQ21" s="17">
        <v>9</v>
      </c>
      <c r="AR21" s="17">
        <v>16</v>
      </c>
      <c r="AS21" s="17">
        <v>23</v>
      </c>
      <c r="AT21" s="17">
        <v>30</v>
      </c>
      <c r="AU21" s="17">
        <v>6</v>
      </c>
      <c r="AV21" s="17">
        <v>13</v>
      </c>
      <c r="AW21" s="17">
        <v>20</v>
      </c>
      <c r="AX21" s="17">
        <v>27</v>
      </c>
      <c r="AY21" s="17">
        <v>4</v>
      </c>
      <c r="AZ21" s="17">
        <v>11</v>
      </c>
      <c r="BA21" s="18">
        <v>18</v>
      </c>
      <c r="BB21" s="19">
        <v>25</v>
      </c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406" t="s">
        <v>18</v>
      </c>
      <c r="H23" s="406" t="s">
        <v>19</v>
      </c>
      <c r="I23" s="406" t="s">
        <v>20</v>
      </c>
      <c r="J23" s="406" t="s">
        <v>21</v>
      </c>
      <c r="K23" s="406" t="s">
        <v>22</v>
      </c>
      <c r="L23" s="406" t="s">
        <v>23</v>
      </c>
      <c r="M23" s="406" t="s">
        <v>24</v>
      </c>
      <c r="N23" s="406" t="s">
        <v>25</v>
      </c>
      <c r="O23" s="406" t="s">
        <v>26</v>
      </c>
      <c r="P23" s="406" t="s">
        <v>27</v>
      </c>
      <c r="Q23" s="406" t="s">
        <v>28</v>
      </c>
      <c r="R23" s="406" t="s">
        <v>29</v>
      </c>
      <c r="S23" s="406" t="s">
        <v>30</v>
      </c>
      <c r="T23" s="406" t="s">
        <v>31</v>
      </c>
      <c r="U23" s="406" t="s">
        <v>32</v>
      </c>
      <c r="V23" s="406" t="s">
        <v>33</v>
      </c>
      <c r="W23" s="406" t="s">
        <v>34</v>
      </c>
      <c r="X23" s="406" t="s">
        <v>35</v>
      </c>
      <c r="Y23" s="406" t="s">
        <v>36</v>
      </c>
      <c r="Z23" s="406" t="s">
        <v>37</v>
      </c>
      <c r="AA23" s="406" t="s">
        <v>38</v>
      </c>
      <c r="AB23" s="406" t="s">
        <v>39</v>
      </c>
      <c r="AC23" s="406" t="s">
        <v>40</v>
      </c>
      <c r="AD23" s="406" t="s">
        <v>41</v>
      </c>
      <c r="AE23" s="406" t="s">
        <v>42</v>
      </c>
      <c r="AF23" s="406" t="s">
        <v>43</v>
      </c>
      <c r="AG23" s="406" t="s">
        <v>44</v>
      </c>
      <c r="AH23" s="406" t="s">
        <v>45</v>
      </c>
      <c r="AI23" s="406" t="s">
        <v>46</v>
      </c>
      <c r="AJ23" s="406" t="s">
        <v>47</v>
      </c>
      <c r="AK23" s="406" t="s">
        <v>48</v>
      </c>
      <c r="AL23" s="406" t="s">
        <v>49</v>
      </c>
      <c r="AM23" s="406" t="s">
        <v>50</v>
      </c>
      <c r="AN23" s="406" t="s">
        <v>51</v>
      </c>
      <c r="AO23" s="406" t="s">
        <v>52</v>
      </c>
      <c r="AP23" s="406" t="s">
        <v>53</v>
      </c>
      <c r="AQ23" s="406" t="s">
        <v>54</v>
      </c>
      <c r="AR23" s="406" t="s">
        <v>55</v>
      </c>
      <c r="AS23" s="406" t="s">
        <v>56</v>
      </c>
      <c r="AT23" s="406" t="s">
        <v>57</v>
      </c>
      <c r="AU23" s="406" t="s">
        <v>58</v>
      </c>
      <c r="AV23" s="406" t="s">
        <v>59</v>
      </c>
      <c r="AW23" s="406" t="s">
        <v>60</v>
      </c>
      <c r="AX23" s="406" t="s">
        <v>61</v>
      </c>
      <c r="AY23" s="406" t="s">
        <v>62</v>
      </c>
      <c r="AZ23" s="406" t="s">
        <v>63</v>
      </c>
      <c r="BA23" s="406" t="s">
        <v>64</v>
      </c>
      <c r="BB23" s="406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382"/>
      <c r="F24" s="382">
        <v>12</v>
      </c>
      <c r="G24" s="90"/>
      <c r="H24" s="382"/>
      <c r="I24" s="111"/>
      <c r="J24" s="92"/>
      <c r="K24" s="92"/>
      <c r="L24" s="675"/>
      <c r="M24" s="93"/>
      <c r="N24" s="93"/>
      <c r="O24" s="93"/>
      <c r="P24" s="93"/>
      <c r="Q24" s="93"/>
      <c r="R24" s="94"/>
      <c r="S24" s="93"/>
      <c r="T24" s="95"/>
      <c r="U24" s="614"/>
      <c r="V24" s="94"/>
      <c r="W24" s="94"/>
      <c r="X24" s="94"/>
      <c r="Y24" s="409"/>
      <c r="Z24" s="318"/>
      <c r="AA24" s="318"/>
      <c r="AB24" s="318"/>
      <c r="AC24" s="93"/>
      <c r="AD24" s="95"/>
      <c r="AE24" s="93"/>
      <c r="AF24" s="24"/>
      <c r="AG24" s="38"/>
      <c r="AH24" s="612"/>
      <c r="AI24" s="24"/>
      <c r="AJ24" s="38"/>
      <c r="AK24" s="38"/>
      <c r="AL24" s="38"/>
      <c r="AM24" s="580">
        <v>12</v>
      </c>
      <c r="AN24" s="581"/>
      <c r="AO24" s="582"/>
      <c r="AP24" s="24"/>
      <c r="AQ24" s="612"/>
      <c r="AR24" s="387"/>
      <c r="AS24" s="407"/>
      <c r="AT24" s="407"/>
      <c r="AU24" s="26"/>
      <c r="AV24" s="324"/>
      <c r="AW24" s="371"/>
      <c r="AX24" s="387"/>
      <c r="AY24" s="407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381"/>
      <c r="F25" s="381"/>
      <c r="G25" s="97"/>
      <c r="H25" s="381"/>
      <c r="I25" s="112"/>
      <c r="J25" s="99"/>
      <c r="K25" s="99"/>
      <c r="L25" s="692"/>
      <c r="M25" s="100"/>
      <c r="N25" s="100"/>
      <c r="O25" s="100"/>
      <c r="P25" s="100"/>
      <c r="Q25" s="100"/>
      <c r="R25" s="101"/>
      <c r="S25" s="100"/>
      <c r="T25" s="102"/>
      <c r="U25" s="615"/>
      <c r="V25" s="101"/>
      <c r="W25" s="101"/>
      <c r="X25" s="101"/>
      <c r="Y25" s="410"/>
      <c r="Z25" s="320"/>
      <c r="AA25" s="320"/>
      <c r="AB25" s="320"/>
      <c r="AC25" s="100"/>
      <c r="AD25" s="102"/>
      <c r="AE25" s="100"/>
      <c r="AF25" s="28"/>
      <c r="AG25" s="40"/>
      <c r="AH25" s="613"/>
      <c r="AI25" s="28"/>
      <c r="AJ25" s="40"/>
      <c r="AK25" s="40"/>
      <c r="AL25" s="40"/>
      <c r="AM25" s="583">
        <v>4</v>
      </c>
      <c r="AN25" s="584"/>
      <c r="AO25" s="688"/>
      <c r="AP25" s="28"/>
      <c r="AQ25" s="613"/>
      <c r="AR25" s="388"/>
      <c r="AS25" s="29"/>
      <c r="AT25" s="29"/>
      <c r="AU25" s="30"/>
      <c r="AV25" s="325"/>
      <c r="AW25" s="372"/>
      <c r="AX25" s="388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382"/>
      <c r="F26" s="382">
        <v>6</v>
      </c>
      <c r="G26" s="90"/>
      <c r="H26" s="382"/>
      <c r="I26" s="111"/>
      <c r="J26" s="92"/>
      <c r="K26" s="92"/>
      <c r="L26" s="675"/>
      <c r="M26" s="93"/>
      <c r="N26" s="93"/>
      <c r="O26" s="93"/>
      <c r="P26" s="93"/>
      <c r="Q26" s="93"/>
      <c r="R26" s="94"/>
      <c r="S26" s="93"/>
      <c r="T26" s="95"/>
      <c r="U26" s="614"/>
      <c r="V26" s="94"/>
      <c r="W26" s="103"/>
      <c r="X26" s="103"/>
      <c r="Y26" s="409"/>
      <c r="Z26" s="318"/>
      <c r="AA26" s="318"/>
      <c r="AB26" s="318"/>
      <c r="AC26" s="93"/>
      <c r="AD26" s="95"/>
      <c r="AE26" s="103"/>
      <c r="AF26" s="24"/>
      <c r="AG26" s="38"/>
      <c r="AH26" s="612"/>
      <c r="AI26" s="24"/>
      <c r="AJ26" s="38"/>
      <c r="AK26" s="38"/>
      <c r="AL26" s="38"/>
      <c r="AM26" s="580">
        <v>6</v>
      </c>
      <c r="AN26" s="581"/>
      <c r="AO26" s="582"/>
      <c r="AP26" s="612" t="s">
        <v>81</v>
      </c>
      <c r="AQ26" s="612"/>
      <c r="AR26" s="411"/>
      <c r="AS26" s="407"/>
      <c r="AT26" s="407"/>
      <c r="AV26" s="465"/>
      <c r="AW26" s="463"/>
      <c r="AX26" s="411"/>
      <c r="AY26" s="407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ref="C27:C45" si="0">SUM(D27:F27)</f>
        <v>4</v>
      </c>
      <c r="D27" s="97">
        <v>4</v>
      </c>
      <c r="E27" s="381"/>
      <c r="F27" s="381"/>
      <c r="G27" s="97"/>
      <c r="H27" s="381"/>
      <c r="I27" s="112"/>
      <c r="J27" s="99"/>
      <c r="K27" s="99"/>
      <c r="L27" s="692"/>
      <c r="M27" s="105"/>
      <c r="N27" s="100"/>
      <c r="O27" s="100"/>
      <c r="P27" s="106"/>
      <c r="Q27" s="106"/>
      <c r="R27" s="101"/>
      <c r="S27" s="100"/>
      <c r="T27" s="102"/>
      <c r="U27" s="615"/>
      <c r="V27" s="101"/>
      <c r="W27" s="107"/>
      <c r="X27" s="107"/>
      <c r="Y27" s="410"/>
      <c r="Z27" s="320"/>
      <c r="AA27" s="320"/>
      <c r="AB27" s="320"/>
      <c r="AC27" s="100"/>
      <c r="AD27" s="102"/>
      <c r="AE27" s="107"/>
      <c r="AF27" s="28"/>
      <c r="AG27" s="40"/>
      <c r="AH27" s="613"/>
      <c r="AI27" s="28"/>
      <c r="AJ27" s="40"/>
      <c r="AK27" s="40"/>
      <c r="AL27" s="40"/>
      <c r="AM27" s="583">
        <v>4</v>
      </c>
      <c r="AN27" s="584"/>
      <c r="AO27" s="688"/>
      <c r="AP27" s="613"/>
      <c r="AQ27" s="613"/>
      <c r="AR27" s="388"/>
      <c r="AS27" s="29"/>
      <c r="AT27" s="29"/>
      <c r="AV27" s="325"/>
      <c r="AW27" s="372"/>
      <c r="AX27" s="388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382"/>
      <c r="F28" s="382">
        <v>8</v>
      </c>
      <c r="G28" s="90"/>
      <c r="H28" s="382"/>
      <c r="I28" s="111"/>
      <c r="J28" s="92"/>
      <c r="K28" s="92"/>
      <c r="L28" s="675"/>
      <c r="M28" s="93"/>
      <c r="N28" s="93"/>
      <c r="O28" s="93"/>
      <c r="P28" s="93"/>
      <c r="Q28" s="93"/>
      <c r="R28" s="94"/>
      <c r="S28" s="93"/>
      <c r="T28" s="95"/>
      <c r="U28" s="614"/>
      <c r="V28" s="94"/>
      <c r="W28" s="94"/>
      <c r="X28" s="94"/>
      <c r="Y28" s="409"/>
      <c r="Z28" s="318"/>
      <c r="AA28" s="318"/>
      <c r="AB28" s="318"/>
      <c r="AC28" s="93"/>
      <c r="AD28" s="95"/>
      <c r="AE28" s="103"/>
      <c r="AF28" s="24"/>
      <c r="AG28" s="38"/>
      <c r="AH28" s="612"/>
      <c r="AI28" s="24"/>
      <c r="AJ28" s="38"/>
      <c r="AK28" s="38"/>
      <c r="AL28" s="38"/>
      <c r="AM28" s="580">
        <v>4</v>
      </c>
      <c r="AN28" s="581"/>
      <c r="AO28" s="582"/>
      <c r="AP28" s="612"/>
      <c r="AQ28" s="612"/>
      <c r="AR28" s="411"/>
      <c r="AS28" s="407"/>
      <c r="AT28" s="407"/>
      <c r="AU28" s="33"/>
      <c r="AV28" s="465"/>
      <c r="AW28" s="463"/>
      <c r="AX28" s="411"/>
      <c r="AY28" s="407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381"/>
      <c r="F29" s="381"/>
      <c r="G29" s="97"/>
      <c r="H29" s="381"/>
      <c r="I29" s="112"/>
      <c r="J29" s="99"/>
      <c r="K29" s="99"/>
      <c r="L29" s="692"/>
      <c r="M29" s="100"/>
      <c r="N29" s="100"/>
      <c r="O29" s="100"/>
      <c r="P29" s="100"/>
      <c r="Q29" s="100"/>
      <c r="R29" s="101"/>
      <c r="S29" s="100"/>
      <c r="T29" s="102"/>
      <c r="U29" s="615"/>
      <c r="V29" s="101"/>
      <c r="W29" s="101"/>
      <c r="X29" s="101"/>
      <c r="Y29" s="410"/>
      <c r="Z29" s="320"/>
      <c r="AA29" s="320"/>
      <c r="AB29" s="320"/>
      <c r="AC29" s="100"/>
      <c r="AD29" s="102"/>
      <c r="AE29" s="283"/>
      <c r="AF29" s="28"/>
      <c r="AG29" s="40"/>
      <c r="AH29" s="613"/>
      <c r="AI29" s="28"/>
      <c r="AJ29" s="40"/>
      <c r="AK29" s="40"/>
      <c r="AL29" s="40"/>
      <c r="AM29" s="583">
        <v>8</v>
      </c>
      <c r="AN29" s="584"/>
      <c r="AO29" s="688"/>
      <c r="AP29" s="613"/>
      <c r="AQ29" s="613"/>
      <c r="AR29" s="388"/>
      <c r="AS29" s="29"/>
      <c r="AT29" s="29"/>
      <c r="AU29" s="30"/>
      <c r="AV29" s="325"/>
      <c r="AW29" s="372"/>
      <c r="AX29" s="388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18</v>
      </c>
      <c r="D30" s="90">
        <v>8</v>
      </c>
      <c r="E30" s="382"/>
      <c r="F30" s="382">
        <v>10</v>
      </c>
      <c r="G30" s="90"/>
      <c r="H30" s="382"/>
      <c r="I30" s="111"/>
      <c r="J30" s="92"/>
      <c r="K30" s="92"/>
      <c r="L30" s="675"/>
      <c r="M30" s="111"/>
      <c r="N30" s="111"/>
      <c r="O30" s="111"/>
      <c r="P30" s="111"/>
      <c r="Q30" s="111"/>
      <c r="R30" s="90"/>
      <c r="S30" s="111"/>
      <c r="T30" s="92"/>
      <c r="U30" s="614"/>
      <c r="V30" s="90"/>
      <c r="W30" s="90"/>
      <c r="X30" s="90"/>
      <c r="Y30" s="382"/>
      <c r="Z30" s="125"/>
      <c r="AA30" s="125"/>
      <c r="AB30" s="125"/>
      <c r="AC30" s="111"/>
      <c r="AD30" s="92"/>
      <c r="AE30" s="385"/>
      <c r="AF30" s="24"/>
      <c r="AG30" s="38"/>
      <c r="AH30" s="612"/>
      <c r="AI30" s="24"/>
      <c r="AJ30" s="38"/>
      <c r="AK30" s="38"/>
      <c r="AL30" s="38"/>
      <c r="AM30" s="580">
        <v>8</v>
      </c>
      <c r="AN30" s="581"/>
      <c r="AO30" s="582"/>
      <c r="AP30" s="612"/>
      <c r="AQ30" s="612"/>
      <c r="AR30" s="411"/>
      <c r="AS30" s="407"/>
      <c r="AT30" s="612"/>
      <c r="AU30" s="33"/>
      <c r="AV30" s="465"/>
      <c r="AW30" s="463"/>
      <c r="AX30" s="411"/>
      <c r="AY30" s="407"/>
      <c r="AZ30" s="33"/>
      <c r="BA30" s="24"/>
      <c r="BB30" s="24"/>
    </row>
    <row r="31" spans="1:99" s="23" customFormat="1" ht="15.75" customHeight="1" x14ac:dyDescent="0.25">
      <c r="A31" s="668"/>
      <c r="B31" s="635"/>
      <c r="C31" s="96">
        <f t="shared" si="0"/>
        <v>8</v>
      </c>
      <c r="D31" s="97">
        <v>8</v>
      </c>
      <c r="E31" s="381"/>
      <c r="F31" s="381"/>
      <c r="G31" s="97"/>
      <c r="H31" s="381"/>
      <c r="I31" s="112"/>
      <c r="J31" s="99"/>
      <c r="K31" s="99"/>
      <c r="L31" s="692"/>
      <c r="M31" s="112"/>
      <c r="N31" s="112"/>
      <c r="O31" s="112"/>
      <c r="P31" s="112"/>
      <c r="Q31" s="112"/>
      <c r="R31" s="97"/>
      <c r="S31" s="112"/>
      <c r="T31" s="99"/>
      <c r="U31" s="615"/>
      <c r="V31" s="97"/>
      <c r="W31" s="97"/>
      <c r="X31" s="97"/>
      <c r="Y31" s="381"/>
      <c r="Z31" s="115"/>
      <c r="AA31" s="115"/>
      <c r="AB31" s="115"/>
      <c r="AC31" s="112"/>
      <c r="AD31" s="99"/>
      <c r="AE31" s="400"/>
      <c r="AF31" s="28"/>
      <c r="AG31" s="40"/>
      <c r="AH31" s="613"/>
      <c r="AI31" s="28"/>
      <c r="AJ31" s="40"/>
      <c r="AK31" s="40"/>
      <c r="AL31" s="40"/>
      <c r="AM31" s="608">
        <v>8</v>
      </c>
      <c r="AN31" s="609"/>
      <c r="AO31" s="605"/>
      <c r="AP31" s="613"/>
      <c r="AQ31" s="613"/>
      <c r="AR31" s="388"/>
      <c r="AS31" s="29"/>
      <c r="AT31" s="671"/>
      <c r="AU31" s="30"/>
      <c r="AV31" s="325"/>
      <c r="AW31" s="372"/>
      <c r="AX31" s="388"/>
      <c r="AY31" s="29"/>
      <c r="AZ31" s="30"/>
      <c r="BA31" s="28"/>
      <c r="BB31" s="28"/>
    </row>
    <row r="32" spans="1:99" s="23" customFormat="1" ht="15.75" customHeight="1" x14ac:dyDescent="0.25">
      <c r="A32" s="667" t="s">
        <v>23</v>
      </c>
      <c r="B32" s="794" t="s">
        <v>86</v>
      </c>
      <c r="C32" s="90">
        <f>SUM(D32:F32)</f>
        <v>22</v>
      </c>
      <c r="D32" s="537">
        <v>10</v>
      </c>
      <c r="E32" s="382"/>
      <c r="F32" s="382">
        <v>12</v>
      </c>
      <c r="G32" s="90"/>
      <c r="H32" s="382"/>
      <c r="I32" s="111"/>
      <c r="J32" s="92"/>
      <c r="K32" s="92"/>
      <c r="L32" s="675"/>
      <c r="M32" s="111"/>
      <c r="N32" s="111"/>
      <c r="O32" s="111"/>
      <c r="P32" s="111"/>
      <c r="Q32" s="118"/>
      <c r="R32" s="90"/>
      <c r="S32" s="111"/>
      <c r="T32" s="92"/>
      <c r="U32" s="614"/>
      <c r="V32" s="90"/>
      <c r="W32" s="90"/>
      <c r="X32" s="90"/>
      <c r="Y32" s="382"/>
      <c r="Z32" s="125"/>
      <c r="AA32" s="125"/>
      <c r="AB32" s="125"/>
      <c r="AC32" s="111"/>
      <c r="AD32" s="92"/>
      <c r="AE32" s="389"/>
      <c r="AF32" s="24"/>
      <c r="AG32" s="38"/>
      <c r="AH32" s="612"/>
      <c r="AI32" s="24"/>
      <c r="AJ32" s="38"/>
      <c r="AK32" s="38"/>
      <c r="AL32" s="38"/>
      <c r="AM32" s="580">
        <v>10</v>
      </c>
      <c r="AN32" s="581"/>
      <c r="AO32" s="582"/>
      <c r="AP32" s="612"/>
      <c r="AQ32" s="612"/>
      <c r="AR32" s="411"/>
      <c r="AS32" s="407"/>
      <c r="AT32" s="407"/>
      <c r="AU32" s="33"/>
      <c r="AV32" s="465"/>
      <c r="AW32" s="463"/>
      <c r="AX32" s="411"/>
      <c r="AY32" s="407"/>
      <c r="AZ32" s="33"/>
      <c r="BA32" s="24"/>
      <c r="BB32" s="24"/>
    </row>
    <row r="33" spans="1:54" s="23" customFormat="1" ht="15.75" x14ac:dyDescent="0.25">
      <c r="A33" s="668"/>
      <c r="B33" s="635"/>
      <c r="C33" s="124"/>
      <c r="D33" s="97"/>
      <c r="E33" s="381"/>
      <c r="F33" s="381"/>
      <c r="G33" s="97"/>
      <c r="H33" s="381"/>
      <c r="I33" s="112"/>
      <c r="J33" s="99"/>
      <c r="K33" s="99"/>
      <c r="L33" s="692"/>
      <c r="M33" s="112"/>
      <c r="N33" s="112"/>
      <c r="O33" s="112"/>
      <c r="P33" s="119"/>
      <c r="Q33" s="119"/>
      <c r="R33" s="97"/>
      <c r="S33" s="112"/>
      <c r="T33" s="99"/>
      <c r="U33" s="615"/>
      <c r="V33" s="97"/>
      <c r="W33" s="97"/>
      <c r="X33" s="97"/>
      <c r="Y33" s="381"/>
      <c r="Z33" s="115"/>
      <c r="AA33" s="115"/>
      <c r="AB33" s="115"/>
      <c r="AC33" s="112"/>
      <c r="AD33" s="99"/>
      <c r="AE33" s="399"/>
      <c r="AF33" s="28"/>
      <c r="AG33" s="40"/>
      <c r="AH33" s="613"/>
      <c r="AI33" s="28"/>
      <c r="AJ33" s="40"/>
      <c r="AK33" s="40"/>
      <c r="AL33" s="40"/>
      <c r="AM33" s="583"/>
      <c r="AN33" s="584"/>
      <c r="AO33" s="688"/>
      <c r="AP33" s="613"/>
      <c r="AQ33" s="613"/>
      <c r="AR33" s="388"/>
      <c r="AS33" s="29"/>
      <c r="AT33" s="29"/>
      <c r="AU33" s="30"/>
      <c r="AV33" s="325"/>
      <c r="AW33" s="372"/>
      <c r="AX33" s="388"/>
      <c r="AY33" s="29"/>
      <c r="AZ33" s="30"/>
      <c r="BA33" s="28"/>
      <c r="BB33" s="28"/>
    </row>
    <row r="34" spans="1:54" s="23" customFormat="1" ht="15.75" x14ac:dyDescent="0.25">
      <c r="A34" s="667" t="s">
        <v>24</v>
      </c>
      <c r="B34" s="634" t="s">
        <v>87</v>
      </c>
      <c r="C34" s="90">
        <f>SUM(D34:F34)</f>
        <v>30</v>
      </c>
      <c r="D34" s="90">
        <v>14</v>
      </c>
      <c r="E34" s="382"/>
      <c r="F34" s="382">
        <v>16</v>
      </c>
      <c r="G34" s="90"/>
      <c r="H34" s="382"/>
      <c r="I34" s="111"/>
      <c r="J34" s="92"/>
      <c r="K34" s="92"/>
      <c r="L34" s="675"/>
      <c r="M34" s="111"/>
      <c r="N34" s="111"/>
      <c r="O34" s="111"/>
      <c r="P34" s="111"/>
      <c r="Q34" s="111"/>
      <c r="R34" s="90"/>
      <c r="S34" s="90"/>
      <c r="T34" s="92"/>
      <c r="U34" s="614"/>
      <c r="V34" s="90"/>
      <c r="W34" s="90"/>
      <c r="X34" s="90"/>
      <c r="Y34" s="382"/>
      <c r="Z34" s="125"/>
      <c r="AA34" s="125"/>
      <c r="AB34" s="125"/>
      <c r="AC34" s="111"/>
      <c r="AD34" s="92"/>
      <c r="AE34" s="385"/>
      <c r="AF34" s="24"/>
      <c r="AG34" s="38"/>
      <c r="AH34" s="612"/>
      <c r="AI34" s="24"/>
      <c r="AJ34" s="38"/>
      <c r="AK34" s="38"/>
      <c r="AL34" s="38"/>
      <c r="AM34" s="580">
        <v>14</v>
      </c>
      <c r="AN34" s="581"/>
      <c r="AO34" s="582"/>
      <c r="AP34" s="612" t="s">
        <v>79</v>
      </c>
      <c r="AQ34" s="612"/>
      <c r="AR34" s="411"/>
      <c r="AS34" s="407"/>
      <c r="AT34" s="407"/>
      <c r="AU34" s="33"/>
      <c r="AV34" s="465"/>
      <c r="AW34" s="463"/>
      <c r="AX34" s="411"/>
      <c r="AY34" s="407"/>
      <c r="AZ34" s="33"/>
      <c r="BA34" s="24"/>
      <c r="BB34" s="24"/>
    </row>
    <row r="35" spans="1:54" s="23" customFormat="1" ht="13.5" customHeight="1" x14ac:dyDescent="0.25">
      <c r="A35" s="668"/>
      <c r="B35" s="635"/>
      <c r="C35" s="96">
        <f t="shared" si="0"/>
        <v>10</v>
      </c>
      <c r="D35" s="97">
        <v>10</v>
      </c>
      <c r="E35" s="381"/>
      <c r="F35" s="381"/>
      <c r="G35" s="97"/>
      <c r="H35" s="381"/>
      <c r="I35" s="112"/>
      <c r="J35" s="99"/>
      <c r="K35" s="99"/>
      <c r="L35" s="692"/>
      <c r="M35" s="112"/>
      <c r="N35" s="112"/>
      <c r="O35" s="112"/>
      <c r="P35" s="112"/>
      <c r="Q35" s="112"/>
      <c r="R35" s="97"/>
      <c r="S35" s="112"/>
      <c r="T35" s="397"/>
      <c r="U35" s="615"/>
      <c r="V35" s="97"/>
      <c r="W35" s="97"/>
      <c r="X35" s="97"/>
      <c r="Y35" s="381"/>
      <c r="Z35" s="115"/>
      <c r="AA35" s="115"/>
      <c r="AB35" s="115"/>
      <c r="AC35" s="112"/>
      <c r="AD35" s="99"/>
      <c r="AE35" s="386"/>
      <c r="AF35" s="28"/>
      <c r="AG35" s="40"/>
      <c r="AH35" s="613"/>
      <c r="AI35" s="28"/>
      <c r="AJ35" s="40"/>
      <c r="AK35" s="40"/>
      <c r="AL35" s="40"/>
      <c r="AM35" s="583">
        <v>10</v>
      </c>
      <c r="AN35" s="584"/>
      <c r="AO35" s="688"/>
      <c r="AP35" s="613"/>
      <c r="AQ35" s="613"/>
      <c r="AR35" s="388"/>
      <c r="AS35" s="29"/>
      <c r="AT35" s="29"/>
      <c r="AU35" s="30"/>
      <c r="AV35" s="325"/>
      <c r="AW35" s="372"/>
      <c r="AX35" s="388"/>
      <c r="AY35" s="29"/>
      <c r="AZ35" s="30"/>
      <c r="BA35" s="28"/>
      <c r="BB35" s="28"/>
    </row>
    <row r="36" spans="1:54" s="23" customFormat="1" ht="15.75" customHeight="1" x14ac:dyDescent="0.25">
      <c r="A36" s="667" t="s">
        <v>25</v>
      </c>
      <c r="B36" s="693" t="s">
        <v>88</v>
      </c>
      <c r="C36" s="90">
        <f t="shared" si="0"/>
        <v>12</v>
      </c>
      <c r="D36" s="90">
        <v>6</v>
      </c>
      <c r="E36" s="382"/>
      <c r="F36" s="614">
        <v>6</v>
      </c>
      <c r="G36" s="90"/>
      <c r="H36" s="382"/>
      <c r="I36" s="111"/>
      <c r="J36" s="92"/>
      <c r="K36" s="92"/>
      <c r="L36" s="675"/>
      <c r="M36" s="111"/>
      <c r="N36" s="111"/>
      <c r="O36" s="111"/>
      <c r="P36" s="111"/>
      <c r="Q36" s="111"/>
      <c r="R36" s="90"/>
      <c r="S36" s="376"/>
      <c r="T36" s="375"/>
      <c r="U36" s="614"/>
      <c r="V36" s="90"/>
      <c r="W36" s="90"/>
      <c r="X36" s="90"/>
      <c r="Y36" s="382"/>
      <c r="Z36" s="125"/>
      <c r="AA36" s="125"/>
      <c r="AB36" s="125"/>
      <c r="AC36" s="111"/>
      <c r="AD36" s="92"/>
      <c r="AE36" s="385"/>
      <c r="AF36" s="24"/>
      <c r="AG36" s="38"/>
      <c r="AH36" s="612"/>
      <c r="AI36" s="24"/>
      <c r="AJ36" s="38"/>
      <c r="AK36" s="38"/>
      <c r="AL36" s="38"/>
      <c r="AM36" s="580">
        <v>6</v>
      </c>
      <c r="AN36" s="581"/>
      <c r="AO36" s="582"/>
      <c r="AP36" s="612" t="s">
        <v>81</v>
      </c>
      <c r="AQ36" s="612"/>
      <c r="AR36" s="411"/>
      <c r="AS36" s="407"/>
      <c r="AT36" s="407"/>
      <c r="AU36" s="33"/>
      <c r="AV36" s="465"/>
      <c r="AW36" s="463"/>
      <c r="AX36" s="411"/>
      <c r="AY36" s="407"/>
      <c r="AZ36" s="33"/>
      <c r="BA36" s="24"/>
      <c r="BB36" s="24"/>
    </row>
    <row r="37" spans="1:54" s="23" customFormat="1" ht="15" customHeight="1" x14ac:dyDescent="0.25">
      <c r="A37" s="668"/>
      <c r="B37" s="694"/>
      <c r="C37" s="96">
        <f t="shared" si="0"/>
        <v>4</v>
      </c>
      <c r="D37" s="97">
        <v>4</v>
      </c>
      <c r="E37" s="381"/>
      <c r="F37" s="615"/>
      <c r="G37" s="97"/>
      <c r="H37" s="381"/>
      <c r="I37" s="112"/>
      <c r="J37" s="99"/>
      <c r="K37" s="99"/>
      <c r="L37" s="692"/>
      <c r="M37" s="112"/>
      <c r="N37" s="112"/>
      <c r="O37" s="112"/>
      <c r="P37" s="112"/>
      <c r="Q37" s="112"/>
      <c r="R37" s="97"/>
      <c r="S37" s="112"/>
      <c r="T37" s="99"/>
      <c r="U37" s="615"/>
      <c r="V37" s="97"/>
      <c r="W37" s="97"/>
      <c r="X37" s="97"/>
      <c r="Y37" s="381"/>
      <c r="Z37" s="115"/>
      <c r="AA37" s="115"/>
      <c r="AB37" s="115"/>
      <c r="AC37" s="112"/>
      <c r="AD37" s="99"/>
      <c r="AE37" s="386"/>
      <c r="AF37" s="28"/>
      <c r="AG37" s="40"/>
      <c r="AH37" s="613"/>
      <c r="AI37" s="28"/>
      <c r="AJ37" s="40"/>
      <c r="AK37" s="40"/>
      <c r="AL37" s="40"/>
      <c r="AM37" s="583">
        <v>4</v>
      </c>
      <c r="AN37" s="584"/>
      <c r="AO37" s="688"/>
      <c r="AP37" s="613"/>
      <c r="AQ37" s="613"/>
      <c r="AR37" s="388"/>
      <c r="AS37" s="29"/>
      <c r="AT37" s="29"/>
      <c r="AU37" s="30"/>
      <c r="AV37" s="325"/>
      <c r="AW37" s="372"/>
      <c r="AX37" s="384"/>
      <c r="AY37" s="29"/>
      <c r="AZ37" s="30"/>
      <c r="BA37" s="28"/>
      <c r="BB37" s="28"/>
    </row>
    <row r="38" spans="1:54" s="23" customFormat="1" ht="15" customHeight="1" x14ac:dyDescent="0.25">
      <c r="A38" s="273" t="s">
        <v>26</v>
      </c>
      <c r="B38" s="634" t="s">
        <v>89</v>
      </c>
      <c r="C38" s="90">
        <f>SUM(D38:F38)</f>
        <v>12</v>
      </c>
      <c r="D38" s="123"/>
      <c r="E38" s="123"/>
      <c r="F38" s="90">
        <v>12</v>
      </c>
      <c r="G38" s="123"/>
      <c r="H38" s="126"/>
      <c r="I38" s="111"/>
      <c r="J38" s="92"/>
      <c r="K38" s="92"/>
      <c r="L38" s="675"/>
      <c r="M38" s="111"/>
      <c r="N38" s="111"/>
      <c r="O38" s="111"/>
      <c r="P38" s="111"/>
      <c r="Q38" s="111"/>
      <c r="R38" s="123"/>
      <c r="S38" s="111"/>
      <c r="T38" s="92"/>
      <c r="U38" s="123"/>
      <c r="V38" s="123"/>
      <c r="W38" s="123"/>
      <c r="X38" s="123"/>
      <c r="Y38" s="126"/>
      <c r="Z38" s="125"/>
      <c r="AA38" s="125"/>
      <c r="AB38" s="125"/>
      <c r="AC38" s="111"/>
      <c r="AD38" s="92"/>
      <c r="AE38" s="385"/>
      <c r="AF38" s="24"/>
      <c r="AG38" s="38"/>
      <c r="AH38" s="43"/>
      <c r="AI38" s="24"/>
      <c r="AJ38" s="38"/>
      <c r="AK38" s="38"/>
      <c r="AL38" s="38"/>
      <c r="AM38" s="606"/>
      <c r="AN38" s="607"/>
      <c r="AO38" s="604"/>
      <c r="AP38" s="43"/>
      <c r="AQ38" s="411"/>
      <c r="AR38" s="411"/>
      <c r="AS38" s="43"/>
      <c r="AT38" s="43"/>
      <c r="AU38" s="44"/>
      <c r="AV38" s="465"/>
      <c r="AW38" s="463"/>
      <c r="AX38" s="411"/>
      <c r="AY38" s="43"/>
      <c r="AZ38" s="44"/>
      <c r="BA38" s="45"/>
      <c r="BB38" s="45"/>
    </row>
    <row r="39" spans="1:54" s="23" customFormat="1" ht="15" customHeight="1" x14ac:dyDescent="0.25">
      <c r="A39" s="273"/>
      <c r="B39" s="635"/>
      <c r="C39" s="97">
        <v>10</v>
      </c>
      <c r="D39" s="97"/>
      <c r="E39" s="97"/>
      <c r="F39" s="97"/>
      <c r="G39" s="97"/>
      <c r="H39" s="381"/>
      <c r="I39" s="112"/>
      <c r="J39" s="99"/>
      <c r="K39" s="99"/>
      <c r="L39" s="692"/>
      <c r="M39" s="112"/>
      <c r="N39" s="112"/>
      <c r="O39" s="112"/>
      <c r="P39" s="112"/>
      <c r="Q39" s="112"/>
      <c r="R39" s="97"/>
      <c r="S39" s="112"/>
      <c r="T39" s="99"/>
      <c r="U39" s="97"/>
      <c r="V39" s="97"/>
      <c r="W39" s="97"/>
      <c r="X39" s="97"/>
      <c r="Y39" s="381"/>
      <c r="Z39" s="115"/>
      <c r="AA39" s="115"/>
      <c r="AB39" s="115"/>
      <c r="AC39" s="112"/>
      <c r="AD39" s="99"/>
      <c r="AE39" s="386"/>
      <c r="AF39" s="28"/>
      <c r="AG39" s="40"/>
      <c r="AH39" s="43"/>
      <c r="AI39" s="28"/>
      <c r="AJ39" s="40"/>
      <c r="AK39" s="40"/>
      <c r="AL39" s="40"/>
      <c r="AM39" s="608"/>
      <c r="AN39" s="609"/>
      <c r="AO39" s="605"/>
      <c r="AP39" s="43"/>
      <c r="AQ39" s="388"/>
      <c r="AR39" s="384"/>
      <c r="AS39" s="43"/>
      <c r="AT39" s="43"/>
      <c r="AU39" s="44"/>
      <c r="AV39" s="325"/>
      <c r="AW39" s="372"/>
      <c r="AX39" s="384"/>
      <c r="AY39" s="43"/>
      <c r="AZ39" s="44"/>
      <c r="BA39" s="45"/>
      <c r="BB39" s="45"/>
    </row>
    <row r="40" spans="1:54" s="23" customFormat="1" ht="15.75" customHeight="1" x14ac:dyDescent="0.25">
      <c r="A40" s="667" t="s">
        <v>27</v>
      </c>
      <c r="B40" s="634" t="s">
        <v>90</v>
      </c>
      <c r="C40" s="90">
        <f>SUM(D40:F40)</f>
        <v>8</v>
      </c>
      <c r="D40" s="90"/>
      <c r="E40" s="382"/>
      <c r="F40" s="382">
        <v>8</v>
      </c>
      <c r="G40" s="90"/>
      <c r="H40" s="382"/>
      <c r="I40" s="111"/>
      <c r="J40" s="92"/>
      <c r="K40" s="92"/>
      <c r="L40" s="675"/>
      <c r="M40" s="111"/>
      <c r="N40" s="111"/>
      <c r="O40" s="111"/>
      <c r="P40" s="111"/>
      <c r="Q40" s="111"/>
      <c r="R40" s="90"/>
      <c r="S40" s="111"/>
      <c r="T40" s="92"/>
      <c r="U40" s="90"/>
      <c r="V40" s="90"/>
      <c r="W40" s="90"/>
      <c r="X40" s="90"/>
      <c r="Y40" s="382"/>
      <c r="Z40" s="326"/>
      <c r="AA40" s="326"/>
      <c r="AB40" s="326"/>
      <c r="AC40" s="374"/>
      <c r="AD40" s="327"/>
      <c r="AE40" s="385"/>
      <c r="AF40" s="24"/>
      <c r="AG40" s="38"/>
      <c r="AH40" s="407"/>
      <c r="AI40" s="24"/>
      <c r="AJ40" s="38"/>
      <c r="AK40" s="38"/>
      <c r="AL40" s="38"/>
      <c r="AM40" s="606"/>
      <c r="AN40" s="607"/>
      <c r="AO40" s="604"/>
      <c r="AP40" s="407"/>
      <c r="AQ40" s="411"/>
      <c r="AR40" s="411"/>
      <c r="AS40" s="407"/>
      <c r="AT40" s="407"/>
      <c r="AU40" s="33"/>
      <c r="AV40" s="465"/>
      <c r="AW40" s="463"/>
      <c r="AX40" s="411"/>
      <c r="AY40" s="407"/>
      <c r="AZ40" s="33"/>
      <c r="BA40" s="24"/>
      <c r="BB40" s="24"/>
    </row>
    <row r="41" spans="1:54" s="23" customFormat="1" ht="15.75" x14ac:dyDescent="0.25">
      <c r="A41" s="668"/>
      <c r="B41" s="635"/>
      <c r="C41" s="96">
        <f t="shared" si="0"/>
        <v>4</v>
      </c>
      <c r="D41" s="97">
        <v>4</v>
      </c>
      <c r="E41" s="381"/>
      <c r="F41" s="381"/>
      <c r="G41" s="97"/>
      <c r="H41" s="381"/>
      <c r="I41" s="112"/>
      <c r="J41" s="99"/>
      <c r="K41" s="99"/>
      <c r="L41" s="692"/>
      <c r="M41" s="112"/>
      <c r="N41" s="112"/>
      <c r="O41" s="112"/>
      <c r="P41" s="119"/>
      <c r="Q41" s="119"/>
      <c r="R41" s="97"/>
      <c r="S41" s="112"/>
      <c r="T41" s="99"/>
      <c r="U41" s="97"/>
      <c r="V41" s="97"/>
      <c r="W41" s="97"/>
      <c r="X41" s="97"/>
      <c r="Y41" s="381"/>
      <c r="Z41" s="115"/>
      <c r="AA41" s="115"/>
      <c r="AB41" s="115"/>
      <c r="AC41" s="112"/>
      <c r="AD41" s="99"/>
      <c r="AE41" s="386"/>
      <c r="AF41" s="28"/>
      <c r="AG41" s="40"/>
      <c r="AH41" s="29"/>
      <c r="AI41" s="28"/>
      <c r="AJ41" s="40"/>
      <c r="AK41" s="40"/>
      <c r="AL41" s="40"/>
      <c r="AM41" s="583">
        <v>4</v>
      </c>
      <c r="AN41" s="584"/>
      <c r="AO41" s="688"/>
      <c r="AP41" s="29"/>
      <c r="AQ41" s="380"/>
      <c r="AR41" s="388"/>
      <c r="AS41" s="29"/>
      <c r="AT41" s="29"/>
      <c r="AU41" s="30"/>
      <c r="AV41" s="325"/>
      <c r="AW41" s="372"/>
      <c r="AX41" s="388"/>
      <c r="AY41" s="29"/>
      <c r="AZ41" s="30"/>
      <c r="BA41" s="28"/>
      <c r="BB41" s="28"/>
    </row>
    <row r="42" spans="1:54" s="23" customFormat="1" ht="15.75" customHeight="1" x14ac:dyDescent="0.25">
      <c r="A42" s="667" t="s">
        <v>28</v>
      </c>
      <c r="B42" s="634" t="s">
        <v>91</v>
      </c>
      <c r="C42" s="90">
        <f>SUM(D42:F42)</f>
        <v>38</v>
      </c>
      <c r="D42" s="90">
        <v>12</v>
      </c>
      <c r="E42" s="382"/>
      <c r="F42" s="382">
        <v>26</v>
      </c>
      <c r="G42" s="90"/>
      <c r="H42" s="382"/>
      <c r="I42" s="111"/>
      <c r="J42" s="92"/>
      <c r="K42" s="92"/>
      <c r="L42" s="675"/>
      <c r="M42" s="111"/>
      <c r="N42" s="111"/>
      <c r="O42" s="111"/>
      <c r="P42" s="111"/>
      <c r="Q42" s="111"/>
      <c r="R42" s="90"/>
      <c r="S42" s="111"/>
      <c r="T42" s="92"/>
      <c r="U42" s="90"/>
      <c r="V42" s="90"/>
      <c r="W42" s="90"/>
      <c r="X42" s="90"/>
      <c r="Y42" s="382"/>
      <c r="Z42" s="125"/>
      <c r="AA42" s="125"/>
      <c r="AB42" s="125"/>
      <c r="AC42" s="111"/>
      <c r="AD42" s="92"/>
      <c r="AE42" s="385"/>
      <c r="AF42" s="24"/>
      <c r="AG42" s="38"/>
      <c r="AH42" s="407"/>
      <c r="AI42" s="24"/>
      <c r="AJ42" s="38"/>
      <c r="AK42" s="38"/>
      <c r="AL42" s="38"/>
      <c r="AM42" s="580">
        <v>12</v>
      </c>
      <c r="AN42" s="581"/>
      <c r="AO42" s="582"/>
      <c r="AP42" s="407"/>
      <c r="AQ42" s="411"/>
      <c r="AR42" s="411"/>
      <c r="AS42" s="407"/>
      <c r="AT42" s="407"/>
      <c r="AU42" s="33"/>
      <c r="AV42" s="465"/>
      <c r="AW42" s="463"/>
      <c r="AX42" s="411"/>
      <c r="AY42" s="407"/>
      <c r="AZ42" s="33"/>
      <c r="BA42" s="24"/>
      <c r="BB42" s="24"/>
    </row>
    <row r="43" spans="1:54" s="23" customFormat="1" ht="14.25" customHeight="1" x14ac:dyDescent="0.25">
      <c r="A43" s="668"/>
      <c r="B43" s="635"/>
      <c r="C43" s="96">
        <f t="shared" si="0"/>
        <v>10</v>
      </c>
      <c r="D43" s="97">
        <v>10</v>
      </c>
      <c r="E43" s="381"/>
      <c r="F43" s="381"/>
      <c r="G43" s="97"/>
      <c r="H43" s="381"/>
      <c r="I43" s="112"/>
      <c r="J43" s="99"/>
      <c r="K43" s="99"/>
      <c r="L43" s="692"/>
      <c r="M43" s="112"/>
      <c r="N43" s="112"/>
      <c r="O43" s="112"/>
      <c r="P43" s="112"/>
      <c r="Q43" s="112"/>
      <c r="R43" s="97"/>
      <c r="S43" s="112"/>
      <c r="T43" s="99"/>
      <c r="U43" s="97"/>
      <c r="V43" s="97"/>
      <c r="W43" s="97"/>
      <c r="X43" s="97"/>
      <c r="Y43" s="381"/>
      <c r="Z43" s="115"/>
      <c r="AA43" s="115"/>
      <c r="AB43" s="115"/>
      <c r="AC43" s="112"/>
      <c r="AD43" s="99"/>
      <c r="AE43" s="386"/>
      <c r="AF43" s="28"/>
      <c r="AG43" s="40"/>
      <c r="AH43" s="29"/>
      <c r="AI43" s="28"/>
      <c r="AJ43" s="40"/>
      <c r="AK43" s="40"/>
      <c r="AL43" s="40"/>
      <c r="AM43" s="583">
        <v>10</v>
      </c>
      <c r="AN43" s="584"/>
      <c r="AO43" s="688"/>
      <c r="AP43" s="29"/>
      <c r="AQ43" s="380"/>
      <c r="AR43" s="388"/>
      <c r="AS43" s="29"/>
      <c r="AT43" s="29"/>
      <c r="AU43" s="30"/>
      <c r="AV43" s="325"/>
      <c r="AW43" s="372"/>
      <c r="AX43" s="388"/>
      <c r="AY43" s="29"/>
      <c r="AZ43" s="30"/>
      <c r="BA43" s="28"/>
      <c r="BB43" s="28"/>
    </row>
    <row r="44" spans="1:54" s="23" customFormat="1" ht="15.75" customHeight="1" x14ac:dyDescent="0.25">
      <c r="A44" s="667" t="s">
        <v>29</v>
      </c>
      <c r="B44" s="634" t="s">
        <v>92</v>
      </c>
      <c r="C44" s="90">
        <f>SUM(D44:F44)</f>
        <v>36</v>
      </c>
      <c r="D44" s="90">
        <v>10</v>
      </c>
      <c r="E44" s="382"/>
      <c r="F44" s="382">
        <v>26</v>
      </c>
      <c r="G44" s="90"/>
      <c r="H44" s="382"/>
      <c r="I44" s="111"/>
      <c r="J44" s="92"/>
      <c r="K44" s="92"/>
      <c r="L44" s="675"/>
      <c r="M44" s="111"/>
      <c r="N44" s="111"/>
      <c r="O44" s="111"/>
      <c r="P44" s="111"/>
      <c r="Q44" s="111"/>
      <c r="R44" s="90"/>
      <c r="S44" s="111"/>
      <c r="T44" s="92"/>
      <c r="U44" s="90"/>
      <c r="V44" s="90"/>
      <c r="W44" s="90"/>
      <c r="X44" s="90"/>
      <c r="Y44" s="382"/>
      <c r="Z44" s="125"/>
      <c r="AA44" s="125"/>
      <c r="AB44" s="125"/>
      <c r="AC44" s="111"/>
      <c r="AD44" s="92"/>
      <c r="AE44" s="385"/>
      <c r="AF44" s="24"/>
      <c r="AG44" s="38"/>
      <c r="AH44" s="407"/>
      <c r="AI44" s="24"/>
      <c r="AJ44" s="38"/>
      <c r="AK44" s="38"/>
      <c r="AL44" s="38"/>
      <c r="AM44" s="580">
        <v>10</v>
      </c>
      <c r="AN44" s="581"/>
      <c r="AO44" s="582"/>
      <c r="AP44" s="407"/>
      <c r="AQ44" s="411"/>
      <c r="AR44" s="411"/>
      <c r="AS44" s="407"/>
      <c r="AT44" s="407"/>
      <c r="AU44" s="33"/>
      <c r="AV44" s="465"/>
      <c r="AW44" s="463"/>
      <c r="AX44" s="411"/>
      <c r="AY44" s="407"/>
      <c r="BA44" s="24"/>
      <c r="BB44" s="24"/>
    </row>
    <row r="45" spans="1:54" s="23" customFormat="1" ht="17.25" customHeight="1" x14ac:dyDescent="0.25">
      <c r="A45" s="668"/>
      <c r="B45" s="635"/>
      <c r="C45" s="97">
        <f t="shared" si="0"/>
        <v>10</v>
      </c>
      <c r="D45" s="97">
        <v>10</v>
      </c>
      <c r="E45" s="381"/>
      <c r="F45" s="381"/>
      <c r="G45" s="97"/>
      <c r="H45" s="381"/>
      <c r="I45" s="112"/>
      <c r="J45" s="99"/>
      <c r="K45" s="99"/>
      <c r="L45" s="692"/>
      <c r="M45" s="112"/>
      <c r="N45" s="112"/>
      <c r="O45" s="112"/>
      <c r="P45" s="112"/>
      <c r="Q45" s="112"/>
      <c r="R45" s="97"/>
      <c r="S45" s="112"/>
      <c r="T45" s="99"/>
      <c r="U45" s="97"/>
      <c r="V45" s="97"/>
      <c r="W45" s="97"/>
      <c r="X45" s="97"/>
      <c r="Y45" s="381"/>
      <c r="Z45" s="115"/>
      <c r="AA45" s="115"/>
      <c r="AB45" s="115"/>
      <c r="AC45" s="112"/>
      <c r="AD45" s="99"/>
      <c r="AE45" s="386"/>
      <c r="AF45" s="28"/>
      <c r="AG45" s="40"/>
      <c r="AH45" s="29"/>
      <c r="AI45" s="28"/>
      <c r="AJ45" s="40"/>
      <c r="AK45" s="40"/>
      <c r="AL45" s="40"/>
      <c r="AM45" s="583">
        <v>10</v>
      </c>
      <c r="AN45" s="584"/>
      <c r="AO45" s="688"/>
      <c r="AP45" s="29"/>
      <c r="AQ45" s="388"/>
      <c r="AR45" s="388"/>
      <c r="AS45" s="29"/>
      <c r="AT45" s="29"/>
      <c r="AU45" s="30"/>
      <c r="AV45" s="325"/>
      <c r="AW45" s="372"/>
      <c r="AX45" s="388"/>
      <c r="AY45" s="29"/>
      <c r="AZ45" s="49"/>
      <c r="BA45" s="28"/>
      <c r="BB45" s="28"/>
    </row>
    <row r="46" spans="1:54" s="23" customFormat="1" ht="18.75" customHeight="1" x14ac:dyDescent="0.25">
      <c r="A46" s="578"/>
      <c r="B46" s="616" t="s">
        <v>99</v>
      </c>
      <c r="C46" s="545">
        <f>SUM(C24,C26,C28,C30,C32,C34,C36,C38,C40,C42,C44)</f>
        <v>224</v>
      </c>
      <c r="D46" s="407">
        <f>SUM(D24,D26,D28,D30,D32,D34,D36,D42,D44)</f>
        <v>82</v>
      </c>
      <c r="E46" s="379"/>
      <c r="F46" s="379">
        <f>SUM(F24:F45)</f>
        <v>142</v>
      </c>
      <c r="G46" s="407"/>
      <c r="H46" s="379"/>
      <c r="I46" s="24"/>
      <c r="J46" s="38"/>
      <c r="K46" s="38"/>
      <c r="L46" s="38"/>
      <c r="M46" s="24"/>
      <c r="N46" s="24"/>
      <c r="O46" s="24"/>
      <c r="P46" s="24"/>
      <c r="Q46" s="24"/>
      <c r="R46" s="407"/>
      <c r="S46" s="24"/>
      <c r="T46" s="38"/>
      <c r="U46" s="38"/>
      <c r="V46" s="407"/>
      <c r="W46" s="407"/>
      <c r="X46" s="407"/>
      <c r="Y46" s="379"/>
      <c r="Z46" s="392"/>
      <c r="AA46" s="392"/>
      <c r="AB46" s="392"/>
      <c r="AC46" s="24"/>
      <c r="AD46" s="38"/>
      <c r="AE46" s="407"/>
      <c r="AF46" s="24"/>
      <c r="AG46" s="38"/>
      <c r="AH46" s="407"/>
      <c r="AI46" s="24"/>
      <c r="AJ46" s="38"/>
      <c r="AK46" s="38"/>
      <c r="AL46" s="38"/>
      <c r="AM46" s="580">
        <f>SUM(AM24,AM26,AM28,AM30,AM32,AM34,AM36,AM42,AM44)</f>
        <v>82</v>
      </c>
      <c r="AN46" s="581"/>
      <c r="AO46" s="582"/>
      <c r="AP46" s="612"/>
      <c r="AQ46" s="24"/>
      <c r="AR46" s="38"/>
      <c r="AS46" s="38"/>
      <c r="AT46" s="38"/>
      <c r="AU46" s="38"/>
      <c r="AV46" s="581" t="s">
        <v>101</v>
      </c>
      <c r="AW46" s="581"/>
      <c r="AX46" s="581"/>
      <c r="AY46" s="581"/>
      <c r="AZ46" s="581"/>
      <c r="BA46" s="581"/>
      <c r="BB46" s="582"/>
    </row>
    <row r="47" spans="1:54" s="23" customFormat="1" ht="18" customHeight="1" x14ac:dyDescent="0.25">
      <c r="A47" s="579"/>
      <c r="B47" s="617"/>
      <c r="C47" s="43">
        <f>SUM(C25,C27,C29,C31,C33,C35,C37,C39,C41,C43,C45)</f>
        <v>72</v>
      </c>
      <c r="D47" s="29">
        <f>SUM(D25,D27,D29,D31,D33,D35,D37,D39,D41,D43,D45)</f>
        <v>62</v>
      </c>
      <c r="E47" s="380"/>
      <c r="F47" s="380"/>
      <c r="G47" s="29"/>
      <c r="H47" s="380"/>
      <c r="I47" s="28"/>
      <c r="J47" s="40"/>
      <c r="K47" s="40"/>
      <c r="L47" s="40"/>
      <c r="M47" s="28"/>
      <c r="N47" s="28"/>
      <c r="O47" s="28"/>
      <c r="P47" s="28"/>
      <c r="Q47" s="28"/>
      <c r="R47" s="29"/>
      <c r="S47" s="28"/>
      <c r="T47" s="40"/>
      <c r="U47" s="384"/>
      <c r="V47" s="29"/>
      <c r="W47" s="29"/>
      <c r="X47" s="29"/>
      <c r="Y47" s="380"/>
      <c r="Z47" s="394"/>
      <c r="AA47" s="394"/>
      <c r="AB47" s="394"/>
      <c r="AC47" s="28"/>
      <c r="AD47" s="40"/>
      <c r="AE47" s="29"/>
      <c r="AF47" s="28"/>
      <c r="AG47" s="40"/>
      <c r="AH47" s="29"/>
      <c r="AI47" s="28"/>
      <c r="AJ47" s="40"/>
      <c r="AK47" s="40"/>
      <c r="AL47" s="40"/>
      <c r="AM47" s="583">
        <f>SUM(AM25,AM27,AM29,AM31,AM33,AM35,AM37,AM41,AM43,AM45)</f>
        <v>62</v>
      </c>
      <c r="AN47" s="584"/>
      <c r="AO47" s="688"/>
      <c r="AP47" s="613"/>
      <c r="AQ47" s="28"/>
      <c r="AR47" s="40"/>
      <c r="AS47" s="40"/>
      <c r="AT47" s="40"/>
      <c r="AU47" s="40"/>
      <c r="AV47" s="588" t="s">
        <v>102</v>
      </c>
      <c r="AW47" s="589"/>
      <c r="AX47" s="589"/>
      <c r="AY47" s="589"/>
      <c r="AZ47" s="589"/>
      <c r="BA47" s="589"/>
      <c r="BB47" s="590"/>
    </row>
    <row r="48" spans="1:54" s="23" customFormat="1" ht="22.5" customHeight="1" x14ac:dyDescent="0.25">
      <c r="A48" s="578"/>
      <c r="B48" s="616"/>
      <c r="C48" s="407"/>
      <c r="D48" s="379"/>
      <c r="E48" s="379"/>
      <c r="F48" s="379"/>
      <c r="G48" s="407"/>
      <c r="H48" s="379"/>
      <c r="I48" s="24"/>
      <c r="J48" s="38"/>
      <c r="K48" s="38"/>
      <c r="L48" s="38"/>
      <c r="M48" s="24"/>
      <c r="N48" s="24"/>
      <c r="O48" s="24"/>
      <c r="P48" s="24"/>
      <c r="Q48" s="24"/>
      <c r="R48" s="407"/>
      <c r="S48" s="24"/>
      <c r="T48" s="24"/>
      <c r="U48" s="38"/>
      <c r="V48" s="407"/>
      <c r="W48" s="407"/>
      <c r="X48" s="407"/>
      <c r="Y48" s="379"/>
      <c r="Z48" s="392"/>
      <c r="AA48" s="392"/>
      <c r="AB48" s="392"/>
      <c r="AC48" s="24"/>
      <c r="AD48" s="393"/>
      <c r="AE48" s="24"/>
      <c r="AF48" s="24"/>
      <c r="AG48" s="38"/>
      <c r="AH48" s="38"/>
      <c r="AI48" s="24"/>
      <c r="AJ48" s="38"/>
      <c r="AK48" s="38"/>
      <c r="AL48" s="38"/>
      <c r="AM48" s="606" t="s">
        <v>162</v>
      </c>
      <c r="AN48" s="607"/>
      <c r="AO48" s="607"/>
      <c r="AP48" s="604"/>
      <c r="AQ48" s="594"/>
      <c r="AR48" s="594"/>
      <c r="AS48" s="594"/>
      <c r="AT48" s="594"/>
      <c r="AU48" s="594"/>
      <c r="AV48" s="591" t="s">
        <v>141</v>
      </c>
      <c r="AW48" s="592"/>
      <c r="AX48" s="592"/>
      <c r="AY48" s="592"/>
      <c r="AZ48" s="592"/>
      <c r="BA48" s="592"/>
      <c r="BB48" s="593"/>
    </row>
    <row r="49" spans="1:55" s="23" customFormat="1" ht="24.75" customHeight="1" x14ac:dyDescent="0.25">
      <c r="A49" s="579"/>
      <c r="B49" s="617"/>
      <c r="C49" s="29"/>
      <c r="D49" s="380"/>
      <c r="E49" s="380"/>
      <c r="F49" s="380"/>
      <c r="G49" s="63"/>
      <c r="H49" s="127"/>
      <c r="I49" s="28"/>
      <c r="J49" s="40"/>
      <c r="K49" s="28"/>
      <c r="L49" s="40"/>
      <c r="M49" s="28"/>
      <c r="N49" s="35"/>
      <c r="O49" s="35"/>
      <c r="P49" s="35"/>
      <c r="Q49" s="28"/>
      <c r="R49" s="29"/>
      <c r="S49" s="28"/>
      <c r="T49" s="28"/>
      <c r="U49" s="40"/>
      <c r="V49" s="63"/>
      <c r="W49" s="29"/>
      <c r="X49" s="29"/>
      <c r="Y49" s="127"/>
      <c r="Z49" s="394"/>
      <c r="AA49" s="394"/>
      <c r="AB49" s="394"/>
      <c r="AC49" s="28"/>
      <c r="AD49" s="395"/>
      <c r="AE49" s="28"/>
      <c r="AF49" s="28"/>
      <c r="AG49" s="40"/>
      <c r="AH49" s="40"/>
      <c r="AI49" s="28"/>
      <c r="AJ49" s="40"/>
      <c r="AK49" s="40"/>
      <c r="AL49" s="40"/>
      <c r="AM49" s="608"/>
      <c r="AN49" s="609"/>
      <c r="AO49" s="609"/>
      <c r="AP49" s="605"/>
      <c r="AQ49" s="595"/>
      <c r="AR49" s="595"/>
      <c r="AS49" s="595"/>
      <c r="AT49" s="595"/>
      <c r="AU49" s="595"/>
      <c r="AV49" s="591" t="s">
        <v>142</v>
      </c>
      <c r="AW49" s="592"/>
      <c r="AX49" s="592"/>
      <c r="AY49" s="592"/>
      <c r="AZ49" s="592"/>
      <c r="BA49" s="592"/>
      <c r="BB49" s="593"/>
    </row>
    <row r="50" spans="1:55" s="23" customFormat="1" ht="12" hidden="1" customHeight="1" x14ac:dyDescent="0.25">
      <c r="A50" s="390"/>
      <c r="B50" s="578"/>
      <c r="C50" s="616"/>
      <c r="D50" s="407"/>
      <c r="E50" s="407"/>
      <c r="F50" s="51"/>
      <c r="G50" s="51"/>
      <c r="H50" s="51"/>
      <c r="I50" s="51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679" t="s">
        <v>103</v>
      </c>
      <c r="AO50" s="680"/>
      <c r="AP50" s="680"/>
      <c r="AQ50" s="680"/>
      <c r="AR50" s="680"/>
      <c r="AS50" s="680"/>
      <c r="AT50" s="679" t="s">
        <v>103</v>
      </c>
      <c r="AU50" s="680"/>
      <c r="AV50" s="680"/>
      <c r="AW50" s="680"/>
      <c r="AX50" s="680"/>
      <c r="AY50" s="680"/>
      <c r="AZ50" s="407"/>
      <c r="BA50" s="407"/>
      <c r="BB50" s="407"/>
    </row>
    <row r="51" spans="1:55" s="23" customFormat="1" ht="13.5" hidden="1" customHeight="1" x14ac:dyDescent="0.25">
      <c r="A51" s="391"/>
      <c r="B51" s="579"/>
      <c r="C51" s="617"/>
      <c r="D51" s="4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681"/>
      <c r="AO51" s="682"/>
      <c r="AP51" s="682"/>
      <c r="AQ51" s="682"/>
      <c r="AR51" s="682"/>
      <c r="AS51" s="682"/>
      <c r="AT51" s="681"/>
      <c r="AU51" s="682"/>
      <c r="AV51" s="682"/>
      <c r="AW51" s="682"/>
      <c r="AX51" s="682"/>
      <c r="AY51" s="682"/>
      <c r="AZ51" s="29"/>
      <c r="BA51" s="29"/>
      <c r="BB51" s="29"/>
    </row>
    <row r="52" spans="1:55" s="23" customFormat="1" ht="11.25" hidden="1" customHeight="1" x14ac:dyDescent="0.25">
      <c r="A52" s="390"/>
      <c r="B52" s="578"/>
      <c r="C52" s="616"/>
      <c r="D52" s="407"/>
      <c r="E52" s="407"/>
      <c r="F52" s="51"/>
      <c r="G52" s="51"/>
      <c r="H52" s="51"/>
      <c r="I52" s="51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407"/>
      <c r="BA52" s="407"/>
      <c r="BB52" s="407"/>
    </row>
    <row r="53" spans="1:55" s="23" customFormat="1" ht="5.25" hidden="1" customHeight="1" x14ac:dyDescent="0.25">
      <c r="A53" s="391"/>
      <c r="B53" s="579"/>
      <c r="C53" s="61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9"/>
      <c r="BA53" s="29"/>
      <c r="BB53" s="29"/>
    </row>
    <row r="54" spans="1:55" s="23" customFormat="1" ht="20.100000000000001" customHeight="1" x14ac:dyDescent="0.25">
      <c r="A54" s="377"/>
      <c r="B54" s="377"/>
      <c r="C54" s="378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13"/>
      <c r="AM54" s="413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13"/>
      <c r="BA54" s="413"/>
      <c r="BB54" s="413"/>
    </row>
    <row r="55" spans="1:55" s="70" customFormat="1" ht="20.100000000000001" customHeight="1" x14ac:dyDescent="0.25">
      <c r="A55" s="66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9"/>
      <c r="AR55" s="69"/>
      <c r="AS55" s="69"/>
      <c r="AT55" s="69"/>
      <c r="AU55" s="68"/>
      <c r="AV55" s="68"/>
    </row>
    <row r="56" spans="1:55" s="75" customFormat="1" ht="20.100000000000001" customHeight="1" x14ac:dyDescent="0.3">
      <c r="A56" s="401"/>
      <c r="B56" s="402"/>
      <c r="C56" s="73"/>
      <c r="D56" s="73"/>
      <c r="E56" s="73"/>
      <c r="F56" s="73"/>
      <c r="G56" s="73"/>
      <c r="H56" s="73"/>
      <c r="I56" s="73"/>
      <c r="J56" s="73"/>
      <c r="K56" s="73"/>
      <c r="L56" s="585" t="s">
        <v>119</v>
      </c>
      <c r="M56" s="585"/>
      <c r="N56" s="585"/>
      <c r="O56" s="585"/>
      <c r="P56" s="585"/>
      <c r="Q56" s="585"/>
      <c r="R56" s="585"/>
      <c r="S56" s="585"/>
      <c r="T56" s="585"/>
      <c r="U56" s="585"/>
      <c r="V56" s="470"/>
      <c r="W56" s="470"/>
      <c r="X56" s="470"/>
      <c r="Y56" s="470"/>
      <c r="Z56" s="470"/>
      <c r="AA56" s="470"/>
      <c r="AB56" s="470"/>
      <c r="AC56" s="470"/>
      <c r="AD56" s="470"/>
      <c r="AE56" s="470"/>
      <c r="AF56" s="585" t="s">
        <v>171</v>
      </c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74"/>
      <c r="AR56" s="74"/>
      <c r="AS56" s="74"/>
      <c r="AT56" s="74"/>
      <c r="AU56" s="73"/>
      <c r="AV56" s="73"/>
    </row>
    <row r="57" spans="1:55" s="75" customFormat="1" ht="20.100000000000001" customHeight="1" x14ac:dyDescent="0.3">
      <c r="A57" s="402"/>
      <c r="B57" s="626" t="s">
        <v>104</v>
      </c>
      <c r="C57" s="626"/>
      <c r="D57" s="626"/>
      <c r="E57" s="626"/>
      <c r="F57" s="626"/>
      <c r="G57" s="626"/>
      <c r="H57" s="626"/>
      <c r="I57" s="626"/>
      <c r="J57" s="626"/>
      <c r="K57" s="626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77"/>
      <c r="AO57" s="77"/>
      <c r="AP57" s="77"/>
      <c r="AQ57" s="77"/>
      <c r="AR57" s="77"/>
      <c r="AS57" s="77"/>
      <c r="AT57" s="401"/>
    </row>
    <row r="58" spans="1:55" s="75" customFormat="1" ht="20.100000000000001" customHeight="1" x14ac:dyDescent="0.3">
      <c r="A58" s="402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586" t="s">
        <v>120</v>
      </c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  <c r="Y58" s="79"/>
      <c r="Z58" s="79"/>
      <c r="AA58" s="77"/>
      <c r="AB58" s="77"/>
      <c r="AC58" s="77"/>
      <c r="AD58" s="77"/>
      <c r="AE58" s="77"/>
      <c r="AF58" s="587" t="s">
        <v>172</v>
      </c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402"/>
      <c r="AS58" s="402"/>
      <c r="AT58" s="401"/>
    </row>
    <row r="59" spans="1:55" s="75" customFormat="1" ht="20.100000000000001" customHeight="1" x14ac:dyDescent="0.3">
      <c r="A59" s="40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5"/>
      <c r="AI59" s="585"/>
      <c r="AJ59" s="585"/>
      <c r="AK59" s="585"/>
      <c r="AL59" s="585"/>
      <c r="AM59" s="585"/>
      <c r="AN59" s="77"/>
      <c r="AO59" s="79"/>
      <c r="AP59" s="79"/>
      <c r="AQ59" s="79"/>
      <c r="AR59" s="79"/>
      <c r="AS59" s="79"/>
      <c r="AT59" s="401"/>
    </row>
    <row r="60" spans="1:55" s="398" customFormat="1" ht="20.100000000000001" customHeight="1" x14ac:dyDescent="0.25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</row>
    <row r="61" spans="1:55" s="398" customFormat="1" ht="20.100000000000001" customHeight="1" x14ac:dyDescent="0.3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685"/>
      <c r="AN61" s="685"/>
      <c r="AO61" s="685"/>
      <c r="AP61" s="685"/>
      <c r="AQ61" s="685"/>
      <c r="AR61" s="685"/>
      <c r="AS61" s="685"/>
      <c r="AT61" s="685"/>
      <c r="AU61" s="685"/>
      <c r="AV61" s="685"/>
      <c r="AW61" s="685"/>
      <c r="AX61" s="685"/>
      <c r="AY61" s="685"/>
      <c r="AZ61" s="685"/>
      <c r="BA61" s="156"/>
      <c r="BB61" s="157"/>
      <c r="BC61" s="157"/>
    </row>
    <row r="62" spans="1:55" s="398" customFormat="1" ht="18.75" x14ac:dyDescent="0.3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6"/>
      <c r="AN62" s="156"/>
      <c r="AO62" s="685"/>
      <c r="AP62" s="685"/>
      <c r="AQ62" s="685"/>
      <c r="AR62" s="685"/>
      <c r="AS62" s="685"/>
      <c r="AT62" s="685"/>
      <c r="AU62" s="685"/>
      <c r="AV62" s="685"/>
      <c r="AW62" s="685"/>
      <c r="AX62" s="685"/>
      <c r="AY62" s="685"/>
      <c r="AZ62" s="685"/>
      <c r="BA62" s="685"/>
      <c r="BB62" s="156"/>
      <c r="BC62" s="156"/>
    </row>
    <row r="70" spans="1:60" ht="174" customHeight="1" x14ac:dyDescent="0.25"/>
    <row r="71" spans="1:60" s="521" customFormat="1" ht="21" customHeight="1" x14ac:dyDescent="0.3">
      <c r="AM71" s="274"/>
      <c r="AN71" s="274"/>
      <c r="AO71" s="274"/>
      <c r="AP71" s="274"/>
      <c r="AQ71" s="274"/>
      <c r="AR71" s="687" t="s">
        <v>123</v>
      </c>
      <c r="AS71" s="687"/>
      <c r="AT71" s="687"/>
      <c r="AU71" s="687"/>
      <c r="AV71" s="687"/>
      <c r="AW71" s="687"/>
      <c r="AX71" s="687"/>
      <c r="AY71" s="687"/>
      <c r="AZ71" s="687"/>
      <c r="BA71" s="274"/>
      <c r="BB71" s="274"/>
      <c r="BC71" s="274"/>
      <c r="BD71" s="274"/>
      <c r="BE71" s="274"/>
      <c r="BF71" s="274"/>
      <c r="BG71" s="274"/>
      <c r="BH71" s="276"/>
    </row>
    <row r="72" spans="1:60" s="521" customFormat="1" ht="21" customHeight="1" x14ac:dyDescent="0.3">
      <c r="J72" s="798"/>
      <c r="K72" s="798"/>
      <c r="L72" s="798"/>
      <c r="M72" s="798"/>
      <c r="N72" s="798"/>
      <c r="O72" s="798"/>
      <c r="P72" s="798"/>
      <c r="Q72" s="798"/>
      <c r="R72" s="798"/>
      <c r="S72" s="798"/>
      <c r="T72" s="798"/>
      <c r="U72" s="798"/>
      <c r="V72" s="798"/>
      <c r="W72" s="798"/>
      <c r="X72" s="798"/>
      <c r="Y72" s="798"/>
      <c r="Z72" s="798"/>
      <c r="AA72" s="798"/>
      <c r="AB72" s="798"/>
      <c r="AC72" s="798"/>
      <c r="AD72" s="798"/>
      <c r="AE72" s="798"/>
      <c r="AM72" s="274"/>
      <c r="AN72" s="274"/>
      <c r="AO72" s="274"/>
      <c r="AP72" s="274"/>
      <c r="AQ72" s="274"/>
      <c r="AR72" s="687" t="s">
        <v>174</v>
      </c>
      <c r="AS72" s="687"/>
      <c r="AT72" s="687"/>
      <c r="AU72" s="687"/>
      <c r="AV72" s="687"/>
      <c r="AW72" s="687"/>
      <c r="AX72" s="687"/>
      <c r="AY72" s="687"/>
      <c r="AZ72" s="687"/>
      <c r="BA72" s="274"/>
      <c r="BB72" s="274"/>
      <c r="BC72" s="274"/>
      <c r="BD72" s="274"/>
      <c r="BE72" s="274"/>
      <c r="BF72" s="274"/>
      <c r="BG72" s="274"/>
      <c r="BH72" s="274"/>
    </row>
    <row r="73" spans="1:60" s="521" customFormat="1" ht="21" customHeight="1" x14ac:dyDescent="0.3">
      <c r="AM73" s="274"/>
      <c r="AN73" s="274"/>
      <c r="AO73" s="274"/>
      <c r="AP73" s="274"/>
      <c r="AQ73" s="274"/>
      <c r="AR73" s="274"/>
      <c r="AS73" s="274"/>
      <c r="AT73" s="274"/>
      <c r="AU73" s="274"/>
      <c r="AV73" s="687" t="s">
        <v>179</v>
      </c>
      <c r="AW73" s="687"/>
      <c r="AX73" s="687"/>
      <c r="AY73" s="687"/>
      <c r="AZ73" s="687"/>
      <c r="BA73" s="687"/>
      <c r="BB73" s="477"/>
      <c r="BC73" s="477"/>
      <c r="BD73" s="477"/>
      <c r="BE73" s="477"/>
      <c r="BF73" s="477"/>
      <c r="BG73" s="477"/>
      <c r="BH73" s="477"/>
    </row>
    <row r="74" spans="1:60" s="521" customFormat="1" ht="21" customHeight="1" x14ac:dyDescent="0.3">
      <c r="AM74" s="274"/>
      <c r="AN74" s="274"/>
      <c r="AO74" s="274"/>
      <c r="AP74" s="274"/>
      <c r="AQ74" s="274"/>
      <c r="AR74" s="520"/>
      <c r="AS74" s="520"/>
      <c r="AT74" s="520"/>
      <c r="AU74" s="520"/>
      <c r="AV74" s="520"/>
      <c r="AW74" s="520"/>
      <c r="AX74" s="520"/>
      <c r="AY74" s="520"/>
      <c r="AZ74" s="520"/>
      <c r="BA74" s="274"/>
      <c r="BB74" s="274"/>
      <c r="BC74" s="274"/>
    </row>
    <row r="75" spans="1:60" s="521" customFormat="1" ht="21" customHeight="1" x14ac:dyDescent="0.25">
      <c r="A75" s="683" t="s">
        <v>196</v>
      </c>
      <c r="B75" s="684"/>
      <c r="C75" s="684"/>
      <c r="D75" s="684"/>
      <c r="E75" s="684"/>
      <c r="F75" s="684"/>
      <c r="G75" s="684"/>
      <c r="H75" s="684"/>
      <c r="I75" s="684"/>
      <c r="J75" s="684"/>
      <c r="K75" s="684"/>
      <c r="L75" s="684"/>
      <c r="M75" s="684"/>
      <c r="N75" s="684"/>
      <c r="O75" s="684"/>
      <c r="P75" s="684"/>
      <c r="Q75" s="684"/>
      <c r="R75" s="684"/>
      <c r="S75" s="684"/>
      <c r="T75" s="684"/>
      <c r="U75" s="684"/>
      <c r="V75" s="684"/>
      <c r="W75" s="684"/>
      <c r="X75" s="684"/>
      <c r="Y75" s="684"/>
      <c r="Z75" s="684"/>
      <c r="AA75" s="684"/>
      <c r="AB75" s="684"/>
      <c r="AC75" s="684"/>
      <c r="AD75" s="684"/>
      <c r="AE75" s="684"/>
      <c r="AF75" s="684"/>
      <c r="AG75" s="684"/>
      <c r="AH75" s="684"/>
      <c r="AI75" s="684"/>
      <c r="AJ75" s="684"/>
      <c r="AK75" s="684"/>
      <c r="AL75" s="684"/>
      <c r="AM75" s="684"/>
      <c r="AN75" s="684"/>
      <c r="AO75" s="684"/>
      <c r="AP75" s="684"/>
      <c r="AQ75" s="684"/>
      <c r="AR75" s="684"/>
      <c r="AS75" s="684"/>
      <c r="AT75" s="684"/>
      <c r="AU75" s="684"/>
      <c r="AV75" s="684"/>
      <c r="AW75" s="684"/>
      <c r="AX75" s="684"/>
      <c r="AY75" s="684"/>
      <c r="AZ75" s="684"/>
      <c r="BA75" s="153"/>
      <c r="BB75" s="153"/>
    </row>
    <row r="76" spans="1:60" s="521" customFormat="1" ht="21" customHeight="1" x14ac:dyDescent="0.25">
      <c r="A76" s="695" t="s">
        <v>134</v>
      </c>
      <c r="B76" s="696"/>
      <c r="C76" s="696"/>
      <c r="D76" s="696"/>
      <c r="E76" s="696"/>
      <c r="F76" s="696"/>
      <c r="G76" s="696"/>
      <c r="H76" s="696"/>
      <c r="I76" s="696"/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696"/>
      <c r="U76" s="696"/>
      <c r="V76" s="696"/>
      <c r="W76" s="696"/>
      <c r="X76" s="696"/>
      <c r="Y76" s="696"/>
      <c r="Z76" s="696"/>
      <c r="AA76" s="696"/>
      <c r="AB76" s="696"/>
      <c r="AC76" s="696"/>
      <c r="AD76" s="696"/>
      <c r="AE76" s="696"/>
      <c r="AF76" s="696"/>
      <c r="AG76" s="696"/>
      <c r="AH76" s="696"/>
      <c r="AI76" s="696"/>
      <c r="AJ76" s="696"/>
      <c r="AK76" s="696"/>
      <c r="AL76" s="696"/>
      <c r="AM76" s="696"/>
      <c r="AN76" s="696"/>
      <c r="AO76" s="696"/>
      <c r="AP76" s="696"/>
      <c r="AQ76" s="696"/>
      <c r="AR76" s="696"/>
      <c r="AS76" s="696"/>
      <c r="AT76" s="696"/>
      <c r="AU76" s="696"/>
      <c r="AV76" s="696"/>
      <c r="AW76" s="696"/>
      <c r="AX76" s="696"/>
      <c r="AY76" s="696"/>
      <c r="AZ76" s="696"/>
      <c r="BA76" s="153"/>
      <c r="BB76" s="153"/>
    </row>
    <row r="77" spans="1:60" s="521" customFormat="1" ht="21" customHeight="1" x14ac:dyDescent="0.25">
      <c r="A77" s="689" t="s">
        <v>187</v>
      </c>
      <c r="B77" s="697"/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7"/>
      <c r="X77" s="697"/>
      <c r="Y77" s="697"/>
      <c r="Z77" s="697"/>
      <c r="AA77" s="697"/>
      <c r="AB77" s="697"/>
      <c r="AC77" s="697"/>
      <c r="AD77" s="697"/>
      <c r="AE77" s="697"/>
      <c r="AF77" s="697"/>
      <c r="AG77" s="697"/>
      <c r="AH77" s="697"/>
      <c r="AI77" s="697"/>
      <c r="AJ77" s="697"/>
      <c r="AK77" s="697"/>
      <c r="AL77" s="697"/>
      <c r="AM77" s="697"/>
      <c r="AN77" s="697"/>
      <c r="AO77" s="697"/>
      <c r="AP77" s="697"/>
      <c r="AQ77" s="697"/>
      <c r="AR77" s="697"/>
      <c r="AS77" s="697"/>
      <c r="AT77" s="697"/>
      <c r="AU77" s="697"/>
      <c r="AV77" s="697"/>
      <c r="AW77" s="697"/>
      <c r="AX77" s="697"/>
      <c r="AY77" s="697"/>
      <c r="AZ77" s="697"/>
      <c r="BA77" s="153"/>
      <c r="BB77" s="153"/>
    </row>
    <row r="78" spans="1:60" s="478" customFormat="1" ht="21" customHeight="1" x14ac:dyDescent="0.25">
      <c r="A78" s="686" t="s">
        <v>131</v>
      </c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6"/>
      <c r="AY78" s="686"/>
      <c r="AZ78" s="686"/>
      <c r="BA78" s="686"/>
      <c r="BB78" s="686"/>
    </row>
    <row r="79" spans="1:60" s="157" customFormat="1" ht="21" customHeight="1" x14ac:dyDescent="0.25">
      <c r="A79" s="686" t="s">
        <v>135</v>
      </c>
      <c r="B79" s="686"/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6"/>
      <c r="AU79" s="686"/>
      <c r="AV79" s="686"/>
      <c r="AW79" s="686"/>
      <c r="AX79" s="686"/>
      <c r="AY79" s="686"/>
      <c r="AZ79" s="686"/>
      <c r="BA79" s="686"/>
      <c r="BB79" s="686"/>
      <c r="BC79" s="686"/>
    </row>
    <row r="80" spans="1:60" s="704" customFormat="1" ht="21" customHeight="1" x14ac:dyDescent="0.25">
      <c r="A80" s="689" t="s">
        <v>117</v>
      </c>
    </row>
    <row r="81" spans="1:99" s="706" customFormat="1" ht="21" customHeight="1" x14ac:dyDescent="0.25">
      <c r="A81" s="689" t="s">
        <v>118</v>
      </c>
    </row>
    <row r="82" spans="1:99" s="86" customFormat="1" ht="15" customHeight="1" x14ac:dyDescent="0.2">
      <c r="A82" s="88"/>
    </row>
    <row r="83" spans="1:99" s="2" customFormat="1" ht="16.5" customHeight="1" x14ac:dyDescent="0.2">
      <c r="A83" s="639"/>
      <c r="B83" s="640"/>
      <c r="C83" s="621" t="s">
        <v>0</v>
      </c>
      <c r="D83" s="622"/>
      <c r="E83" s="622"/>
      <c r="F83" s="622"/>
      <c r="G83" s="622"/>
      <c r="H83" s="622"/>
      <c r="I83" s="622"/>
      <c r="J83" s="622"/>
      <c r="K83" s="622"/>
      <c r="L83" s="622"/>
      <c r="M83" s="622"/>
      <c r="N83" s="622"/>
      <c r="O83" s="622"/>
      <c r="P83" s="622"/>
      <c r="Q83" s="622"/>
      <c r="R83" s="622"/>
      <c r="S83" s="622"/>
      <c r="T83" s="622"/>
      <c r="U83" s="622"/>
      <c r="V83" s="622"/>
      <c r="W83" s="622"/>
      <c r="X83" s="622"/>
      <c r="Y83" s="622"/>
      <c r="Z83" s="622"/>
      <c r="AA83" s="622"/>
      <c r="AB83" s="622"/>
      <c r="AC83" s="622"/>
      <c r="AD83" s="622"/>
      <c r="AE83" s="622"/>
      <c r="AF83" s="622"/>
      <c r="AG83" s="622"/>
      <c r="AH83" s="622"/>
      <c r="AI83" s="622"/>
      <c r="AJ83" s="622"/>
      <c r="AK83" s="622"/>
      <c r="AL83" s="622"/>
      <c r="AM83" s="622"/>
      <c r="AN83" s="622"/>
      <c r="AO83" s="622"/>
      <c r="AP83" s="622"/>
      <c r="AQ83" s="622"/>
      <c r="AR83" s="622"/>
      <c r="AS83" s="622"/>
      <c r="AT83" s="622"/>
      <c r="AU83" s="622"/>
      <c r="AV83" s="622"/>
      <c r="AW83" s="622"/>
      <c r="AX83" s="622"/>
      <c r="AY83" s="85"/>
      <c r="AZ83" s="85"/>
      <c r="BA83" s="85"/>
      <c r="BB83" s="85"/>
      <c r="BC83" s="89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9" s="6" customFormat="1" ht="39.75" customHeight="1" x14ac:dyDescent="0.2">
      <c r="A84" s="641" t="s">
        <v>1</v>
      </c>
      <c r="B84" s="642"/>
      <c r="C84" s="621" t="s">
        <v>2</v>
      </c>
      <c r="D84" s="622"/>
      <c r="E84" s="622"/>
      <c r="F84" s="623"/>
      <c r="G84" s="621" t="s">
        <v>3</v>
      </c>
      <c r="H84" s="622"/>
      <c r="I84" s="622"/>
      <c r="J84" s="622"/>
      <c r="K84" s="622"/>
      <c r="L84" s="621" t="s">
        <v>4</v>
      </c>
      <c r="M84" s="622"/>
      <c r="N84" s="622"/>
      <c r="O84" s="623"/>
      <c r="P84" s="621" t="s">
        <v>5</v>
      </c>
      <c r="Q84" s="622"/>
      <c r="R84" s="622"/>
      <c r="S84" s="623"/>
      <c r="T84" s="621" t="s">
        <v>6</v>
      </c>
      <c r="U84" s="622"/>
      <c r="V84" s="622"/>
      <c r="W84" s="622"/>
      <c r="X84" s="623"/>
      <c r="Y84" s="621" t="s">
        <v>7</v>
      </c>
      <c r="Z84" s="622"/>
      <c r="AA84" s="622"/>
      <c r="AB84" s="623"/>
      <c r="AC84" s="621" t="s">
        <v>8</v>
      </c>
      <c r="AD84" s="622"/>
      <c r="AE84" s="622"/>
      <c r="AF84" s="623"/>
      <c r="AG84" s="621" t="s">
        <v>9</v>
      </c>
      <c r="AH84" s="622"/>
      <c r="AI84" s="622"/>
      <c r="AJ84" s="622"/>
      <c r="AK84" s="623"/>
      <c r="AL84" s="621" t="s">
        <v>10</v>
      </c>
      <c r="AM84" s="622"/>
      <c r="AN84" s="622"/>
      <c r="AO84" s="623"/>
      <c r="AP84" s="621" t="s">
        <v>11</v>
      </c>
      <c r="AQ84" s="622"/>
      <c r="AR84" s="622"/>
      <c r="AS84" s="623"/>
      <c r="AT84" s="643" t="s">
        <v>12</v>
      </c>
      <c r="AU84" s="643"/>
      <c r="AV84" s="643"/>
      <c r="AW84" s="643"/>
      <c r="AX84" s="643"/>
      <c r="AY84" s="3" t="s">
        <v>13</v>
      </c>
      <c r="AZ84" s="4" t="s">
        <v>14</v>
      </c>
      <c r="BA84" s="4" t="s">
        <v>15</v>
      </c>
      <c r="BB84" s="129" t="s">
        <v>16</v>
      </c>
      <c r="BC84" s="129" t="s">
        <v>17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9" s="1" customFormat="1" ht="24" customHeight="1" x14ac:dyDescent="0.2">
      <c r="A85" s="644"/>
      <c r="B85" s="645"/>
      <c r="C85" s="7" t="s">
        <v>18</v>
      </c>
      <c r="D85" s="7" t="s">
        <v>19</v>
      </c>
      <c r="E85" s="7" t="s">
        <v>20</v>
      </c>
      <c r="F85" s="7" t="s">
        <v>21</v>
      </c>
      <c r="G85" s="7" t="s">
        <v>22</v>
      </c>
      <c r="H85" s="7" t="s">
        <v>23</v>
      </c>
      <c r="I85" s="7" t="s">
        <v>24</v>
      </c>
      <c r="J85" s="7" t="s">
        <v>25</v>
      </c>
      <c r="K85" s="7" t="s">
        <v>26</v>
      </c>
      <c r="L85" s="7" t="s">
        <v>27</v>
      </c>
      <c r="M85" s="7" t="s">
        <v>28</v>
      </c>
      <c r="N85" s="7" t="s">
        <v>29</v>
      </c>
      <c r="O85" s="7" t="s">
        <v>30</v>
      </c>
      <c r="P85" s="7" t="s">
        <v>31</v>
      </c>
      <c r="Q85" s="7" t="s">
        <v>32</v>
      </c>
      <c r="R85" s="7" t="s">
        <v>33</v>
      </c>
      <c r="S85" s="7" t="s">
        <v>34</v>
      </c>
      <c r="T85" s="7" t="s">
        <v>35</v>
      </c>
      <c r="U85" s="7" t="s">
        <v>36</v>
      </c>
      <c r="V85" s="7" t="s">
        <v>37</v>
      </c>
      <c r="W85" s="7" t="s">
        <v>38</v>
      </c>
      <c r="X85" s="7" t="s">
        <v>39</v>
      </c>
      <c r="Y85" s="7" t="s">
        <v>40</v>
      </c>
      <c r="Z85" s="7" t="s">
        <v>41</v>
      </c>
      <c r="AA85" s="7" t="s">
        <v>42</v>
      </c>
      <c r="AB85" s="7" t="s">
        <v>43</v>
      </c>
      <c r="AC85" s="7" t="s">
        <v>44</v>
      </c>
      <c r="AD85" s="7" t="s">
        <v>45</v>
      </c>
      <c r="AE85" s="7" t="s">
        <v>46</v>
      </c>
      <c r="AF85" s="7" t="s">
        <v>47</v>
      </c>
      <c r="AG85" s="7" t="s">
        <v>48</v>
      </c>
      <c r="AH85" s="7" t="s">
        <v>49</v>
      </c>
      <c r="AI85" s="7" t="s">
        <v>50</v>
      </c>
      <c r="AJ85" s="7" t="s">
        <v>51</v>
      </c>
      <c r="AK85" s="7" t="s">
        <v>52</v>
      </c>
      <c r="AL85" s="7" t="s">
        <v>53</v>
      </c>
      <c r="AM85" s="7" t="s">
        <v>54</v>
      </c>
      <c r="AN85" s="7" t="s">
        <v>55</v>
      </c>
      <c r="AO85" s="7" t="s">
        <v>56</v>
      </c>
      <c r="AP85" s="7" t="s">
        <v>57</v>
      </c>
      <c r="AQ85" s="7" t="s">
        <v>58</v>
      </c>
      <c r="AR85" s="7" t="s">
        <v>59</v>
      </c>
      <c r="AS85" s="7" t="s">
        <v>60</v>
      </c>
      <c r="AT85" s="7" t="s">
        <v>61</v>
      </c>
      <c r="AU85" s="7" t="s">
        <v>62</v>
      </c>
      <c r="AV85" s="7" t="s">
        <v>63</v>
      </c>
      <c r="AW85" s="7" t="s">
        <v>64</v>
      </c>
      <c r="AX85" s="7" t="s">
        <v>65</v>
      </c>
      <c r="AY85" s="3"/>
      <c r="AZ85" s="5"/>
      <c r="BA85" s="4"/>
      <c r="BB85" s="5"/>
      <c r="BC85" s="5"/>
    </row>
    <row r="86" spans="1:99" s="1" customFormat="1" ht="16.5" customHeight="1" x14ac:dyDescent="0.25">
      <c r="A86" s="8"/>
      <c r="B86" s="507" t="s">
        <v>66</v>
      </c>
      <c r="C86" s="7" t="s">
        <v>67</v>
      </c>
      <c r="D86" s="7" t="s">
        <v>67</v>
      </c>
      <c r="E86" s="7" t="s">
        <v>67</v>
      </c>
      <c r="F86" s="7" t="s">
        <v>67</v>
      </c>
      <c r="G86" s="7" t="s">
        <v>67</v>
      </c>
      <c r="H86" s="7" t="s">
        <v>67</v>
      </c>
      <c r="I86" s="7" t="s">
        <v>67</v>
      </c>
      <c r="J86" s="7" t="s">
        <v>67</v>
      </c>
      <c r="K86" s="7" t="s">
        <v>67</v>
      </c>
      <c r="L86" s="7" t="s">
        <v>67</v>
      </c>
      <c r="M86" s="7" t="s">
        <v>67</v>
      </c>
      <c r="N86" s="7" t="s">
        <v>67</v>
      </c>
      <c r="O86" s="7" t="s">
        <v>67</v>
      </c>
      <c r="P86" s="7" t="s">
        <v>67</v>
      </c>
      <c r="Q86" s="7" t="s">
        <v>67</v>
      </c>
      <c r="R86" s="7" t="s">
        <v>67</v>
      </c>
      <c r="S86" s="7" t="s">
        <v>67</v>
      </c>
      <c r="T86" s="7" t="s">
        <v>67</v>
      </c>
      <c r="U86" s="7" t="s">
        <v>67</v>
      </c>
      <c r="V86" s="7" t="s">
        <v>68</v>
      </c>
      <c r="W86" s="7" t="s">
        <v>68</v>
      </c>
      <c r="X86" s="7" t="s">
        <v>68</v>
      </c>
      <c r="Y86" s="7" t="s">
        <v>68</v>
      </c>
      <c r="Z86" s="7" t="s">
        <v>69</v>
      </c>
      <c r="AA86" s="7" t="s">
        <v>67</v>
      </c>
      <c r="AB86" s="7" t="s">
        <v>67</v>
      </c>
      <c r="AC86" s="7" t="s">
        <v>67</v>
      </c>
      <c r="AD86" s="7" t="s">
        <v>67</v>
      </c>
      <c r="AE86" s="7" t="s">
        <v>67</v>
      </c>
      <c r="AF86" s="7" t="s">
        <v>67</v>
      </c>
      <c r="AG86" s="7" t="s">
        <v>67</v>
      </c>
      <c r="AH86" s="7" t="s">
        <v>67</v>
      </c>
      <c r="AI86" s="7" t="s">
        <v>67</v>
      </c>
      <c r="AJ86" s="7" t="s">
        <v>67</v>
      </c>
      <c r="AK86" s="7" t="s">
        <v>67</v>
      </c>
      <c r="AL86" s="7" t="s">
        <v>67</v>
      </c>
      <c r="AM86" s="7" t="s">
        <v>67</v>
      </c>
      <c r="AN86" s="7" t="s">
        <v>67</v>
      </c>
      <c r="AO86" s="7" t="s">
        <v>67</v>
      </c>
      <c r="AP86" s="7" t="s">
        <v>67</v>
      </c>
      <c r="AQ86" s="7" t="s">
        <v>70</v>
      </c>
      <c r="AR86" s="7" t="s">
        <v>70</v>
      </c>
      <c r="AS86" s="7" t="s">
        <v>67</v>
      </c>
      <c r="AT86" s="7" t="s">
        <v>67</v>
      </c>
      <c r="AU86" s="7" t="s">
        <v>67</v>
      </c>
      <c r="AV86" s="7" t="s">
        <v>67</v>
      </c>
      <c r="AW86" s="7" t="s">
        <v>67</v>
      </c>
      <c r="AX86" s="287" t="s">
        <v>67</v>
      </c>
      <c r="AY86" s="10" t="s">
        <v>21</v>
      </c>
      <c r="AZ86" s="10" t="s">
        <v>58</v>
      </c>
      <c r="BA86" s="10" t="s">
        <v>18</v>
      </c>
      <c r="BB86" s="10" t="s">
        <v>19</v>
      </c>
      <c r="BC86" s="10" t="s">
        <v>65</v>
      </c>
    </row>
    <row r="87" spans="1:99" s="13" customFormat="1" ht="9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2"/>
      <c r="AW87" s="12"/>
    </row>
    <row r="88" spans="1:99" s="14" customFormat="1" ht="12.75" customHeight="1" x14ac:dyDescent="0.2">
      <c r="A88" s="646" t="s">
        <v>71</v>
      </c>
      <c r="B88" s="649" t="s">
        <v>72</v>
      </c>
      <c r="C88" s="629" t="s">
        <v>73</v>
      </c>
      <c r="D88" s="629" t="s">
        <v>74</v>
      </c>
      <c r="E88" s="629" t="s">
        <v>75</v>
      </c>
      <c r="F88" s="629" t="s">
        <v>76</v>
      </c>
      <c r="G88" s="652" t="s">
        <v>2</v>
      </c>
      <c r="H88" s="653"/>
      <c r="I88" s="653"/>
      <c r="J88" s="653"/>
      <c r="K88" s="654"/>
      <c r="L88" s="652" t="s">
        <v>3</v>
      </c>
      <c r="M88" s="653"/>
      <c r="N88" s="653"/>
      <c r="O88" s="653"/>
      <c r="P88" s="652" t="s">
        <v>4</v>
      </c>
      <c r="Q88" s="653"/>
      <c r="R88" s="653"/>
      <c r="S88" s="654"/>
      <c r="T88" s="652" t="s">
        <v>5</v>
      </c>
      <c r="U88" s="653"/>
      <c r="V88" s="653"/>
      <c r="W88" s="653"/>
      <c r="X88" s="654"/>
      <c r="Y88" s="652" t="s">
        <v>6</v>
      </c>
      <c r="Z88" s="653"/>
      <c r="AA88" s="653"/>
      <c r="AB88" s="654"/>
      <c r="AC88" s="652" t="s">
        <v>7</v>
      </c>
      <c r="AD88" s="653"/>
      <c r="AE88" s="653"/>
      <c r="AF88" s="654"/>
      <c r="AG88" s="652" t="s">
        <v>8</v>
      </c>
      <c r="AH88" s="653"/>
      <c r="AI88" s="653"/>
      <c r="AJ88" s="653"/>
      <c r="AK88" s="654"/>
      <c r="AL88" s="652" t="s">
        <v>9</v>
      </c>
      <c r="AM88" s="653"/>
      <c r="AN88" s="653"/>
      <c r="AO88" s="654"/>
      <c r="AP88" s="652" t="s">
        <v>10</v>
      </c>
      <c r="AQ88" s="653"/>
      <c r="AR88" s="653"/>
      <c r="AS88" s="654"/>
      <c r="AT88" s="652" t="s">
        <v>11</v>
      </c>
      <c r="AU88" s="653"/>
      <c r="AV88" s="653"/>
      <c r="AW88" s="653"/>
      <c r="AX88" s="654"/>
      <c r="AY88" s="652" t="s">
        <v>12</v>
      </c>
      <c r="AZ88" s="653"/>
      <c r="BA88" s="653"/>
      <c r="BB88" s="654"/>
      <c r="CU88" s="15"/>
    </row>
    <row r="89" spans="1:99" s="14" customFormat="1" ht="12" customHeight="1" x14ac:dyDescent="0.2">
      <c r="A89" s="647"/>
      <c r="B89" s="650"/>
      <c r="C89" s="630"/>
      <c r="D89" s="630"/>
      <c r="E89" s="630"/>
      <c r="F89" s="632"/>
      <c r="G89" s="128">
        <v>1</v>
      </c>
      <c r="H89" s="128">
        <v>8</v>
      </c>
      <c r="I89" s="128">
        <v>15</v>
      </c>
      <c r="J89" s="128">
        <v>22</v>
      </c>
      <c r="K89" s="128">
        <v>29</v>
      </c>
      <c r="L89" s="128">
        <v>6</v>
      </c>
      <c r="M89" s="128">
        <v>13</v>
      </c>
      <c r="N89" s="128">
        <v>20</v>
      </c>
      <c r="O89" s="128">
        <v>27</v>
      </c>
      <c r="P89" s="128">
        <v>3</v>
      </c>
      <c r="Q89" s="128">
        <v>10</v>
      </c>
      <c r="R89" s="128">
        <v>17</v>
      </c>
      <c r="S89" s="128">
        <v>24</v>
      </c>
      <c r="T89" s="16">
        <v>1</v>
      </c>
      <c r="U89" s="16">
        <v>8</v>
      </c>
      <c r="V89" s="16">
        <v>15</v>
      </c>
      <c r="W89" s="16">
        <v>22</v>
      </c>
      <c r="X89" s="16">
        <v>29</v>
      </c>
      <c r="Y89" s="17">
        <v>5</v>
      </c>
      <c r="Z89" s="149">
        <v>12</v>
      </c>
      <c r="AA89" s="149">
        <v>19</v>
      </c>
      <c r="AB89" s="149">
        <v>26</v>
      </c>
      <c r="AC89" s="149">
        <v>2</v>
      </c>
      <c r="AD89" s="149">
        <v>9</v>
      </c>
      <c r="AE89" s="149">
        <v>16</v>
      </c>
      <c r="AF89" s="17">
        <v>23</v>
      </c>
      <c r="AG89" s="17">
        <v>2</v>
      </c>
      <c r="AH89" s="17">
        <v>9</v>
      </c>
      <c r="AI89" s="17">
        <v>16</v>
      </c>
      <c r="AJ89" s="17">
        <v>23</v>
      </c>
      <c r="AK89" s="17">
        <v>30</v>
      </c>
      <c r="AL89" s="17">
        <v>6</v>
      </c>
      <c r="AM89" s="17">
        <v>13</v>
      </c>
      <c r="AN89" s="17">
        <v>20</v>
      </c>
      <c r="AO89" s="17">
        <v>27</v>
      </c>
      <c r="AP89" s="17">
        <v>4</v>
      </c>
      <c r="AQ89" s="17">
        <v>11</v>
      </c>
      <c r="AR89" s="17">
        <v>18</v>
      </c>
      <c r="AS89" s="17">
        <v>25</v>
      </c>
      <c r="AT89" s="17">
        <v>1</v>
      </c>
      <c r="AU89" s="17">
        <v>8</v>
      </c>
      <c r="AV89" s="17">
        <v>15</v>
      </c>
      <c r="AW89" s="17">
        <v>22</v>
      </c>
      <c r="AX89" s="17">
        <v>29</v>
      </c>
      <c r="AY89" s="17">
        <v>6</v>
      </c>
      <c r="AZ89" s="17">
        <v>13</v>
      </c>
      <c r="BA89" s="18">
        <v>20</v>
      </c>
      <c r="BB89" s="19">
        <v>27</v>
      </c>
    </row>
    <row r="90" spans="1:99" s="14" customFormat="1" ht="12.75" customHeight="1" x14ac:dyDescent="0.2">
      <c r="A90" s="647"/>
      <c r="B90" s="650"/>
      <c r="C90" s="630"/>
      <c r="D90" s="630"/>
      <c r="E90" s="630"/>
      <c r="F90" s="632"/>
      <c r="G90" s="128">
        <v>31</v>
      </c>
      <c r="H90" s="128">
        <v>7</v>
      </c>
      <c r="I90" s="128">
        <v>14</v>
      </c>
      <c r="J90" s="128">
        <v>21</v>
      </c>
      <c r="K90" s="128">
        <v>28</v>
      </c>
      <c r="L90" s="128">
        <v>5</v>
      </c>
      <c r="M90" s="128">
        <v>12</v>
      </c>
      <c r="N90" s="128">
        <v>19</v>
      </c>
      <c r="O90" s="128">
        <v>26</v>
      </c>
      <c r="P90" s="128">
        <v>2</v>
      </c>
      <c r="Q90" s="128">
        <v>9</v>
      </c>
      <c r="R90" s="128">
        <v>16</v>
      </c>
      <c r="S90" s="128">
        <v>23</v>
      </c>
      <c r="T90" s="16">
        <v>30</v>
      </c>
      <c r="U90" s="16">
        <v>7</v>
      </c>
      <c r="V90" s="16">
        <v>14</v>
      </c>
      <c r="W90" s="16">
        <v>21</v>
      </c>
      <c r="X90" s="16">
        <v>28</v>
      </c>
      <c r="Y90" s="17">
        <v>4</v>
      </c>
      <c r="Z90" s="17">
        <v>11</v>
      </c>
      <c r="AA90" s="17">
        <v>18</v>
      </c>
      <c r="AB90" s="17">
        <v>25</v>
      </c>
      <c r="AC90" s="17">
        <v>1</v>
      </c>
      <c r="AD90" s="17">
        <v>8</v>
      </c>
      <c r="AE90" s="17">
        <v>15</v>
      </c>
      <c r="AF90" s="17">
        <v>22</v>
      </c>
      <c r="AG90" s="17">
        <v>29</v>
      </c>
      <c r="AH90" s="17">
        <v>7</v>
      </c>
      <c r="AI90" s="17">
        <v>14</v>
      </c>
      <c r="AJ90" s="17">
        <v>21</v>
      </c>
      <c r="AK90" s="17">
        <v>28</v>
      </c>
      <c r="AL90" s="17">
        <v>4</v>
      </c>
      <c r="AM90" s="17">
        <v>11</v>
      </c>
      <c r="AN90" s="17">
        <v>18</v>
      </c>
      <c r="AO90" s="17">
        <v>25</v>
      </c>
      <c r="AP90" s="17">
        <v>2</v>
      </c>
      <c r="AQ90" s="17">
        <v>9</v>
      </c>
      <c r="AR90" s="17">
        <v>16</v>
      </c>
      <c r="AS90" s="17">
        <v>23</v>
      </c>
      <c r="AT90" s="17">
        <v>30</v>
      </c>
      <c r="AU90" s="17">
        <v>6</v>
      </c>
      <c r="AV90" s="17">
        <v>13</v>
      </c>
      <c r="AW90" s="17">
        <v>20</v>
      </c>
      <c r="AX90" s="17">
        <v>27</v>
      </c>
      <c r="AY90" s="17">
        <v>4</v>
      </c>
      <c r="AZ90" s="17">
        <v>11</v>
      </c>
      <c r="BA90" s="18">
        <v>18</v>
      </c>
      <c r="BB90" s="19">
        <v>25</v>
      </c>
    </row>
    <row r="91" spans="1:99" s="14" customFormat="1" ht="13.5" customHeight="1" x14ac:dyDescent="0.2">
      <c r="A91" s="647"/>
      <c r="B91" s="650"/>
      <c r="C91" s="630"/>
      <c r="D91" s="630"/>
      <c r="E91" s="630"/>
      <c r="F91" s="632"/>
      <c r="G91" s="655" t="s">
        <v>77</v>
      </c>
      <c r="H91" s="656"/>
      <c r="I91" s="656"/>
      <c r="J91" s="656"/>
      <c r="K91" s="656"/>
      <c r="L91" s="656"/>
      <c r="M91" s="656"/>
      <c r="N91" s="656"/>
      <c r="O91" s="656"/>
      <c r="P91" s="656"/>
      <c r="Q91" s="656"/>
      <c r="R91" s="656"/>
      <c r="S91" s="656"/>
      <c r="T91" s="656"/>
      <c r="U91" s="656"/>
      <c r="V91" s="656"/>
      <c r="W91" s="656"/>
      <c r="X91" s="656"/>
      <c r="Y91" s="656"/>
      <c r="Z91" s="656"/>
      <c r="AA91" s="656"/>
      <c r="AB91" s="656"/>
      <c r="AC91" s="656"/>
      <c r="AD91" s="656"/>
      <c r="AE91" s="656"/>
      <c r="AF91" s="656"/>
      <c r="AG91" s="656"/>
      <c r="AH91" s="656"/>
      <c r="AI91" s="656"/>
      <c r="AJ91" s="656"/>
      <c r="AK91" s="656"/>
      <c r="AL91" s="656"/>
      <c r="AM91" s="656"/>
      <c r="AN91" s="656"/>
      <c r="AO91" s="656"/>
      <c r="AP91" s="656"/>
      <c r="AQ91" s="656"/>
      <c r="AR91" s="656"/>
      <c r="AS91" s="656"/>
      <c r="AT91" s="20"/>
      <c r="AU91" s="20"/>
      <c r="AV91" s="20"/>
      <c r="AW91" s="21"/>
    </row>
    <row r="92" spans="1:99" s="14" customFormat="1" ht="12" customHeight="1" x14ac:dyDescent="0.25">
      <c r="A92" s="648"/>
      <c r="B92" s="651"/>
      <c r="C92" s="631"/>
      <c r="D92" s="631"/>
      <c r="E92" s="631"/>
      <c r="F92" s="633"/>
      <c r="G92" s="449" t="s">
        <v>18</v>
      </c>
      <c r="H92" s="449" t="s">
        <v>19</v>
      </c>
      <c r="I92" s="449" t="s">
        <v>20</v>
      </c>
      <c r="J92" s="449" t="s">
        <v>21</v>
      </c>
      <c r="K92" s="449" t="s">
        <v>22</v>
      </c>
      <c r="L92" s="449" t="s">
        <v>23</v>
      </c>
      <c r="M92" s="449" t="s">
        <v>24</v>
      </c>
      <c r="N92" s="449" t="s">
        <v>25</v>
      </c>
      <c r="O92" s="449" t="s">
        <v>26</v>
      </c>
      <c r="P92" s="449" t="s">
        <v>27</v>
      </c>
      <c r="Q92" s="449" t="s">
        <v>28</v>
      </c>
      <c r="R92" s="449" t="s">
        <v>29</v>
      </c>
      <c r="S92" s="449" t="s">
        <v>30</v>
      </c>
      <c r="T92" s="449" t="s">
        <v>31</v>
      </c>
      <c r="U92" s="449" t="s">
        <v>32</v>
      </c>
      <c r="V92" s="449" t="s">
        <v>33</v>
      </c>
      <c r="W92" s="449" t="s">
        <v>34</v>
      </c>
      <c r="X92" s="449" t="s">
        <v>35</v>
      </c>
      <c r="Y92" s="449" t="s">
        <v>36</v>
      </c>
      <c r="Z92" s="449" t="s">
        <v>37</v>
      </c>
      <c r="AA92" s="449" t="s">
        <v>38</v>
      </c>
      <c r="AB92" s="449" t="s">
        <v>39</v>
      </c>
      <c r="AC92" s="449" t="s">
        <v>40</v>
      </c>
      <c r="AD92" s="449" t="s">
        <v>41</v>
      </c>
      <c r="AE92" s="449" t="s">
        <v>42</v>
      </c>
      <c r="AF92" s="449" t="s">
        <v>43</v>
      </c>
      <c r="AG92" s="449" t="s">
        <v>44</v>
      </c>
      <c r="AH92" s="449" t="s">
        <v>45</v>
      </c>
      <c r="AI92" s="449" t="s">
        <v>46</v>
      </c>
      <c r="AJ92" s="449" t="s">
        <v>47</v>
      </c>
      <c r="AK92" s="449" t="s">
        <v>48</v>
      </c>
      <c r="AL92" s="449" t="s">
        <v>49</v>
      </c>
      <c r="AM92" s="449" t="s">
        <v>50</v>
      </c>
      <c r="AN92" s="449" t="s">
        <v>51</v>
      </c>
      <c r="AO92" s="449" t="s">
        <v>52</v>
      </c>
      <c r="AP92" s="449" t="s">
        <v>53</v>
      </c>
      <c r="AQ92" s="449" t="s">
        <v>54</v>
      </c>
      <c r="AR92" s="449" t="s">
        <v>55</v>
      </c>
      <c r="AS92" s="449" t="s">
        <v>56</v>
      </c>
      <c r="AT92" s="449" t="s">
        <v>57</v>
      </c>
      <c r="AU92" s="449" t="s">
        <v>58</v>
      </c>
      <c r="AV92" s="449" t="s">
        <v>59</v>
      </c>
      <c r="AW92" s="449" t="s">
        <v>60</v>
      </c>
      <c r="AX92" s="449" t="s">
        <v>61</v>
      </c>
      <c r="AY92" s="449" t="s">
        <v>62</v>
      </c>
      <c r="AZ92" s="449" t="s">
        <v>63</v>
      </c>
      <c r="BA92" s="449" t="s">
        <v>64</v>
      </c>
      <c r="BB92" s="449" t="s">
        <v>65</v>
      </c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</row>
    <row r="93" spans="1:99" s="23" customFormat="1" ht="15.75" customHeight="1" x14ac:dyDescent="0.25">
      <c r="A93" s="667" t="s">
        <v>18</v>
      </c>
      <c r="B93" s="634" t="s">
        <v>85</v>
      </c>
      <c r="C93" s="90">
        <v>34</v>
      </c>
      <c r="D93" s="96"/>
      <c r="E93" s="116">
        <v>18</v>
      </c>
      <c r="F93" s="116">
        <v>16</v>
      </c>
      <c r="G93" s="96"/>
      <c r="H93" s="245"/>
      <c r="I93" s="111"/>
      <c r="J93" s="92"/>
      <c r="K93" s="92"/>
      <c r="L93" s="675"/>
      <c r="M93" s="114"/>
      <c r="N93" s="114"/>
      <c r="O93" s="114"/>
      <c r="P93" s="114"/>
      <c r="Q93" s="114"/>
      <c r="R93" s="96"/>
      <c r="S93" s="111"/>
      <c r="T93" s="92"/>
      <c r="U93" s="614"/>
      <c r="V93" s="96"/>
      <c r="W93" s="96"/>
      <c r="X93" s="96"/>
      <c r="Y93" s="245"/>
      <c r="Z93" s="665">
        <v>18</v>
      </c>
      <c r="AA93" s="670"/>
      <c r="AB93" s="670"/>
      <c r="AC93" s="666"/>
      <c r="AD93" s="92"/>
      <c r="AE93" s="519"/>
      <c r="AF93" s="24"/>
      <c r="AG93" s="38"/>
      <c r="AH93" s="612"/>
      <c r="AI93" s="24"/>
      <c r="AJ93" s="38"/>
      <c r="AK93" s="38"/>
      <c r="AL93" s="38"/>
      <c r="AM93" s="24"/>
      <c r="AN93" s="24"/>
      <c r="AO93" s="38"/>
      <c r="AP93" s="612"/>
      <c r="AQ93" s="500"/>
      <c r="AR93" s="500"/>
      <c r="AS93" s="43"/>
      <c r="AT93" s="43"/>
      <c r="AU93" s="788" t="s">
        <v>151</v>
      </c>
      <c r="AV93" s="789"/>
      <c r="AW93" s="463"/>
      <c r="AX93" s="500"/>
      <c r="AY93" s="43"/>
      <c r="AZ93" s="44"/>
      <c r="BA93" s="45"/>
      <c r="BB93" s="45"/>
    </row>
    <row r="94" spans="1:99" s="23" customFormat="1" ht="18.75" customHeight="1" x14ac:dyDescent="0.25">
      <c r="A94" s="668"/>
      <c r="B94" s="635"/>
      <c r="C94" s="96">
        <v>6</v>
      </c>
      <c r="D94" s="96"/>
      <c r="E94" s="245">
        <v>6</v>
      </c>
      <c r="F94" s="245"/>
      <c r="G94" s="96"/>
      <c r="H94" s="245"/>
      <c r="I94" s="112"/>
      <c r="J94" s="99"/>
      <c r="K94" s="99"/>
      <c r="L94" s="692"/>
      <c r="M94" s="114"/>
      <c r="N94" s="114"/>
      <c r="O94" s="114"/>
      <c r="P94" s="114"/>
      <c r="Q94" s="114"/>
      <c r="R94" s="96"/>
      <c r="S94" s="112"/>
      <c r="T94" s="99"/>
      <c r="U94" s="615"/>
      <c r="V94" s="96"/>
      <c r="W94" s="96"/>
      <c r="X94" s="96"/>
      <c r="Y94" s="245"/>
      <c r="Z94" s="663">
        <v>6</v>
      </c>
      <c r="AA94" s="669"/>
      <c r="AB94" s="669"/>
      <c r="AC94" s="664"/>
      <c r="AD94" s="99"/>
      <c r="AE94" s="506"/>
      <c r="AF94" s="28"/>
      <c r="AG94" s="40"/>
      <c r="AH94" s="613"/>
      <c r="AI94" s="28"/>
      <c r="AJ94" s="40"/>
      <c r="AK94" s="40"/>
      <c r="AL94" s="40"/>
      <c r="AM94" s="28"/>
      <c r="AN94" s="28"/>
      <c r="AO94" s="40"/>
      <c r="AP94" s="613"/>
      <c r="AQ94" s="501"/>
      <c r="AR94" s="501"/>
      <c r="AS94" s="43"/>
      <c r="AT94" s="43"/>
      <c r="AU94" s="790"/>
      <c r="AV94" s="791"/>
      <c r="AW94" s="372"/>
      <c r="AX94" s="501"/>
      <c r="AY94" s="43"/>
      <c r="AZ94" s="44"/>
      <c r="BA94" s="45"/>
      <c r="BB94" s="45"/>
    </row>
    <row r="95" spans="1:99" s="23" customFormat="1" ht="15.75" customHeight="1" x14ac:dyDescent="0.25">
      <c r="A95" s="667" t="s">
        <v>19</v>
      </c>
      <c r="B95" s="634" t="s">
        <v>86</v>
      </c>
      <c r="C95" s="90">
        <f>SUM(D95:F95)</f>
        <v>24</v>
      </c>
      <c r="D95" s="90"/>
      <c r="E95" s="499">
        <v>6</v>
      </c>
      <c r="F95" s="499">
        <v>18</v>
      </c>
      <c r="G95" s="90"/>
      <c r="H95" s="499"/>
      <c r="I95" s="111"/>
      <c r="J95" s="92"/>
      <c r="K95" s="92"/>
      <c r="L95" s="675"/>
      <c r="M95" s="111"/>
      <c r="N95" s="111"/>
      <c r="O95" s="111"/>
      <c r="P95" s="111"/>
      <c r="Q95" s="118"/>
      <c r="R95" s="90"/>
      <c r="S95" s="111"/>
      <c r="T95" s="92"/>
      <c r="U95" s="614"/>
      <c r="V95" s="90"/>
      <c r="W95" s="90"/>
      <c r="X95" s="90"/>
      <c r="Y95" s="499"/>
      <c r="Z95" s="665">
        <v>6</v>
      </c>
      <c r="AA95" s="670"/>
      <c r="AB95" s="670"/>
      <c r="AC95" s="666"/>
      <c r="AD95" s="92"/>
      <c r="AE95" s="504"/>
      <c r="AF95" s="24"/>
      <c r="AG95" s="38"/>
      <c r="AH95" s="612"/>
      <c r="AI95" s="24"/>
      <c r="AJ95" s="38"/>
      <c r="AK95" s="38"/>
      <c r="AL95" s="38"/>
      <c r="AM95" s="24"/>
      <c r="AN95" s="24"/>
      <c r="AO95" s="38"/>
      <c r="AP95" s="612"/>
      <c r="AQ95" s="525"/>
      <c r="AR95" s="525"/>
      <c r="AS95" s="523"/>
      <c r="AT95" s="568"/>
      <c r="AU95" s="790"/>
      <c r="AV95" s="791"/>
      <c r="AW95" s="463"/>
      <c r="AX95" s="525"/>
      <c r="AY95" s="523"/>
      <c r="AZ95" s="33"/>
      <c r="BA95" s="24"/>
      <c r="BB95" s="24"/>
    </row>
    <row r="96" spans="1:99" s="23" customFormat="1" ht="15.75" x14ac:dyDescent="0.25">
      <c r="A96" s="668"/>
      <c r="B96" s="635"/>
      <c r="C96" s="96">
        <f>SUM(D96:F96)</f>
        <v>2</v>
      </c>
      <c r="D96" s="97"/>
      <c r="E96" s="498">
        <v>2</v>
      </c>
      <c r="F96" s="498"/>
      <c r="G96" s="97"/>
      <c r="H96" s="498"/>
      <c r="I96" s="112"/>
      <c r="J96" s="99"/>
      <c r="K96" s="99"/>
      <c r="L96" s="692"/>
      <c r="M96" s="112"/>
      <c r="N96" s="112"/>
      <c r="O96" s="112"/>
      <c r="P96" s="119"/>
      <c r="Q96" s="119"/>
      <c r="R96" s="97"/>
      <c r="S96" s="112"/>
      <c r="T96" s="99"/>
      <c r="U96" s="615"/>
      <c r="V96" s="97"/>
      <c r="W96" s="97"/>
      <c r="X96" s="97"/>
      <c r="Y96" s="498"/>
      <c r="Z96" s="663">
        <v>2</v>
      </c>
      <c r="AA96" s="669"/>
      <c r="AB96" s="669"/>
      <c r="AC96" s="664"/>
      <c r="AD96" s="99"/>
      <c r="AE96" s="505"/>
      <c r="AF96" s="28"/>
      <c r="AG96" s="40"/>
      <c r="AH96" s="613"/>
      <c r="AI96" s="28"/>
      <c r="AJ96" s="40"/>
      <c r="AK96" s="40"/>
      <c r="AL96" s="40"/>
      <c r="AM96" s="28"/>
      <c r="AN96" s="28"/>
      <c r="AO96" s="40"/>
      <c r="AP96" s="613"/>
      <c r="AQ96" s="511"/>
      <c r="AR96" s="511"/>
      <c r="AS96" s="29"/>
      <c r="AT96" s="29"/>
      <c r="AU96" s="790"/>
      <c r="AV96" s="791"/>
      <c r="AW96" s="372"/>
      <c r="AX96" s="511"/>
      <c r="AY96" s="29"/>
      <c r="AZ96" s="30"/>
      <c r="BA96" s="28"/>
      <c r="BB96" s="28"/>
    </row>
    <row r="97" spans="1:54" s="23" customFormat="1" ht="15" customHeight="1" x14ac:dyDescent="0.25">
      <c r="A97" s="273" t="s">
        <v>21</v>
      </c>
      <c r="B97" s="634" t="s">
        <v>89</v>
      </c>
      <c r="C97" s="90">
        <v>24</v>
      </c>
      <c r="D97" s="123"/>
      <c r="E97" s="123"/>
      <c r="F97" s="90">
        <v>12</v>
      </c>
      <c r="G97" s="123"/>
      <c r="H97" s="126"/>
      <c r="I97" s="111"/>
      <c r="J97" s="92"/>
      <c r="K97" s="92"/>
      <c r="L97" s="675"/>
      <c r="M97" s="111"/>
      <c r="N97" s="111"/>
      <c r="O97" s="111"/>
      <c r="P97" s="111"/>
      <c r="Q97" s="111"/>
      <c r="R97" s="123"/>
      <c r="S97" s="111"/>
      <c r="T97" s="92"/>
      <c r="U97" s="123"/>
      <c r="V97" s="123"/>
      <c r="W97" s="123"/>
      <c r="X97" s="123"/>
      <c r="Y97" s="126"/>
      <c r="Z97" s="665"/>
      <c r="AA97" s="670"/>
      <c r="AB97" s="670"/>
      <c r="AC97" s="666"/>
      <c r="AD97" s="92"/>
      <c r="AE97" s="502"/>
      <c r="AF97" s="24"/>
      <c r="AG97" s="38"/>
      <c r="AH97" s="43"/>
      <c r="AI97" s="24"/>
      <c r="AJ97" s="38"/>
      <c r="AK97" s="38"/>
      <c r="AL97" s="38"/>
      <c r="AM97" s="24"/>
      <c r="AN97" s="24"/>
      <c r="AO97" s="38"/>
      <c r="AP97" s="43"/>
      <c r="AQ97" s="525"/>
      <c r="AR97" s="525"/>
      <c r="AS97" s="43"/>
      <c r="AT97" s="43"/>
      <c r="AU97" s="790"/>
      <c r="AV97" s="791"/>
      <c r="AW97" s="463"/>
      <c r="AX97" s="525"/>
      <c r="AY97" s="43"/>
      <c r="AZ97" s="44"/>
      <c r="BA97" s="45"/>
      <c r="BB97" s="45"/>
    </row>
    <row r="98" spans="1:54" s="23" customFormat="1" ht="15" customHeight="1" x14ac:dyDescent="0.25">
      <c r="A98" s="273"/>
      <c r="B98" s="635"/>
      <c r="C98" s="97">
        <v>10</v>
      </c>
      <c r="D98" s="97"/>
      <c r="E98" s="97">
        <v>10</v>
      </c>
      <c r="F98" s="97"/>
      <c r="G98" s="97"/>
      <c r="H98" s="498"/>
      <c r="I98" s="112"/>
      <c r="J98" s="99"/>
      <c r="K98" s="99"/>
      <c r="L98" s="692"/>
      <c r="M98" s="112"/>
      <c r="N98" s="112"/>
      <c r="O98" s="112"/>
      <c r="P98" s="112"/>
      <c r="Q98" s="112"/>
      <c r="R98" s="97"/>
      <c r="S98" s="112"/>
      <c r="T98" s="99"/>
      <c r="U98" s="97"/>
      <c r="V98" s="97"/>
      <c r="W98" s="97"/>
      <c r="X98" s="97"/>
      <c r="Y98" s="498"/>
      <c r="Z98" s="663">
        <v>10</v>
      </c>
      <c r="AA98" s="669"/>
      <c r="AB98" s="669"/>
      <c r="AC98" s="664"/>
      <c r="AD98" s="99"/>
      <c r="AE98" s="503"/>
      <c r="AF98" s="28"/>
      <c r="AG98" s="40"/>
      <c r="AH98" s="43"/>
      <c r="AI98" s="28"/>
      <c r="AJ98" s="40"/>
      <c r="AK98" s="40"/>
      <c r="AL98" s="40"/>
      <c r="AM98" s="28"/>
      <c r="AN98" s="28"/>
      <c r="AO98" s="40"/>
      <c r="AP98" s="43"/>
      <c r="AQ98" s="511"/>
      <c r="AR98" s="501"/>
      <c r="AS98" s="43"/>
      <c r="AT98" s="43"/>
      <c r="AU98" s="790"/>
      <c r="AV98" s="791"/>
      <c r="AW98" s="372"/>
      <c r="AX98" s="501"/>
      <c r="AY98" s="43"/>
      <c r="AZ98" s="44"/>
      <c r="BA98" s="45"/>
      <c r="BB98" s="45"/>
    </row>
    <row r="99" spans="1:54" s="23" customFormat="1" ht="15.75" customHeight="1" x14ac:dyDescent="0.25">
      <c r="A99" s="667" t="s">
        <v>22</v>
      </c>
      <c r="B99" s="634" t="s">
        <v>90</v>
      </c>
      <c r="C99" s="90">
        <f>SUM(D99:F99)</f>
        <v>8</v>
      </c>
      <c r="D99" s="90"/>
      <c r="E99" s="499"/>
      <c r="F99" s="499">
        <v>8</v>
      </c>
      <c r="G99" s="90"/>
      <c r="H99" s="499"/>
      <c r="I99" s="111"/>
      <c r="J99" s="92"/>
      <c r="K99" s="92"/>
      <c r="L99" s="675"/>
      <c r="M99" s="111"/>
      <c r="N99" s="111"/>
      <c r="O99" s="111"/>
      <c r="P99" s="111"/>
      <c r="Q99" s="111"/>
      <c r="R99" s="90"/>
      <c r="S99" s="111"/>
      <c r="T99" s="92"/>
      <c r="U99" s="90"/>
      <c r="V99" s="90"/>
      <c r="W99" s="90"/>
      <c r="X99" s="90"/>
      <c r="Y99" s="499"/>
      <c r="Z99" s="795"/>
      <c r="AA99" s="796"/>
      <c r="AB99" s="796"/>
      <c r="AC99" s="797"/>
      <c r="AD99" s="327"/>
      <c r="AE99" s="502"/>
      <c r="AF99" s="24"/>
      <c r="AG99" s="38"/>
      <c r="AH99" s="523"/>
      <c r="AI99" s="24"/>
      <c r="AJ99" s="38"/>
      <c r="AK99" s="38"/>
      <c r="AL99" s="38"/>
      <c r="AM99" s="24"/>
      <c r="AN99" s="24"/>
      <c r="AO99" s="38"/>
      <c r="AP99" s="523"/>
      <c r="AQ99" s="525"/>
      <c r="AR99" s="525"/>
      <c r="AS99" s="523"/>
      <c r="AT99" s="568"/>
      <c r="AU99" s="790"/>
      <c r="AV99" s="791"/>
      <c r="AW99" s="463"/>
      <c r="AX99" s="525"/>
      <c r="AY99" s="523"/>
      <c r="AZ99" s="33"/>
      <c r="BA99" s="24"/>
      <c r="BB99" s="24"/>
    </row>
    <row r="100" spans="1:54" s="23" customFormat="1" ht="15.75" x14ac:dyDescent="0.25">
      <c r="A100" s="668"/>
      <c r="B100" s="635"/>
      <c r="C100" s="96">
        <f t="shared" ref="C100" si="1">SUM(D100:F100)</f>
        <v>20</v>
      </c>
      <c r="D100" s="97"/>
      <c r="E100" s="498">
        <v>20</v>
      </c>
      <c r="F100" s="498"/>
      <c r="G100" s="97"/>
      <c r="H100" s="498"/>
      <c r="I100" s="112"/>
      <c r="J100" s="99"/>
      <c r="K100" s="99"/>
      <c r="L100" s="692"/>
      <c r="M100" s="112"/>
      <c r="N100" s="112"/>
      <c r="O100" s="112"/>
      <c r="P100" s="119"/>
      <c r="Q100" s="119"/>
      <c r="R100" s="97"/>
      <c r="S100" s="112"/>
      <c r="T100" s="99"/>
      <c r="U100" s="97"/>
      <c r="V100" s="97"/>
      <c r="W100" s="97"/>
      <c r="X100" s="97"/>
      <c r="Y100" s="498"/>
      <c r="Z100" s="663">
        <v>20</v>
      </c>
      <c r="AA100" s="669"/>
      <c r="AB100" s="669"/>
      <c r="AC100" s="664"/>
      <c r="AD100" s="99"/>
      <c r="AE100" s="503"/>
      <c r="AF100" s="28"/>
      <c r="AG100" s="40"/>
      <c r="AH100" s="29"/>
      <c r="AI100" s="28"/>
      <c r="AJ100" s="40"/>
      <c r="AK100" s="40"/>
      <c r="AL100" s="40"/>
      <c r="AM100" s="28"/>
      <c r="AN100" s="28"/>
      <c r="AO100" s="40"/>
      <c r="AP100" s="29"/>
      <c r="AQ100" s="497"/>
      <c r="AR100" s="511"/>
      <c r="AS100" s="29"/>
      <c r="AT100" s="29"/>
      <c r="AU100" s="790"/>
      <c r="AV100" s="791"/>
      <c r="AW100" s="372"/>
      <c r="AX100" s="511"/>
      <c r="AY100" s="29"/>
      <c r="AZ100" s="30"/>
      <c r="BA100" s="28"/>
      <c r="BB100" s="28"/>
    </row>
    <row r="101" spans="1:54" s="23" customFormat="1" ht="15.75" customHeight="1" x14ac:dyDescent="0.25">
      <c r="A101" s="667" t="s">
        <v>23</v>
      </c>
      <c r="B101" s="634" t="s">
        <v>91</v>
      </c>
      <c r="C101" s="90">
        <f>SUM(D101:F101)</f>
        <v>46</v>
      </c>
      <c r="D101" s="90"/>
      <c r="E101" s="499">
        <v>22</v>
      </c>
      <c r="F101" s="499">
        <v>24</v>
      </c>
      <c r="G101" s="90"/>
      <c r="H101" s="499"/>
      <c r="I101" s="111"/>
      <c r="J101" s="92"/>
      <c r="K101" s="92"/>
      <c r="L101" s="675"/>
      <c r="M101" s="111"/>
      <c r="N101" s="111"/>
      <c r="O101" s="111"/>
      <c r="P101" s="111"/>
      <c r="Q101" s="111"/>
      <c r="R101" s="90"/>
      <c r="S101" s="111"/>
      <c r="T101" s="92"/>
      <c r="U101" s="90"/>
      <c r="V101" s="90"/>
      <c r="W101" s="90"/>
      <c r="X101" s="90"/>
      <c r="Y101" s="499"/>
      <c r="Z101" s="665">
        <v>22</v>
      </c>
      <c r="AA101" s="670"/>
      <c r="AB101" s="670"/>
      <c r="AC101" s="666"/>
      <c r="AD101" s="92"/>
      <c r="AE101" s="502"/>
      <c r="AF101" s="24"/>
      <c r="AG101" s="38"/>
      <c r="AH101" s="523"/>
      <c r="AI101" s="24"/>
      <c r="AJ101" s="38"/>
      <c r="AK101" s="38"/>
      <c r="AL101" s="38"/>
      <c r="AM101" s="24"/>
      <c r="AN101" s="24"/>
      <c r="AO101" s="38"/>
      <c r="AP101" s="523"/>
      <c r="AQ101" s="525"/>
      <c r="AR101" s="525"/>
      <c r="AS101" s="523"/>
      <c r="AT101" s="568"/>
      <c r="AU101" s="790"/>
      <c r="AV101" s="791"/>
      <c r="AW101" s="463"/>
      <c r="AX101" s="525"/>
      <c r="AY101" s="523"/>
      <c r="AZ101" s="33"/>
      <c r="BA101" s="24"/>
      <c r="BB101" s="24"/>
    </row>
    <row r="102" spans="1:54" s="23" customFormat="1" ht="14.25" customHeight="1" x14ac:dyDescent="0.25">
      <c r="A102" s="668"/>
      <c r="B102" s="635"/>
      <c r="C102" s="96">
        <f t="shared" ref="C102" si="2">SUM(D102:F102)</f>
        <v>12</v>
      </c>
      <c r="D102" s="97"/>
      <c r="E102" s="498">
        <v>12</v>
      </c>
      <c r="F102" s="498"/>
      <c r="G102" s="97"/>
      <c r="H102" s="498"/>
      <c r="I102" s="112"/>
      <c r="J102" s="99"/>
      <c r="K102" s="99"/>
      <c r="L102" s="692"/>
      <c r="M102" s="112"/>
      <c r="N102" s="112"/>
      <c r="O102" s="112"/>
      <c r="P102" s="112"/>
      <c r="Q102" s="112"/>
      <c r="R102" s="97"/>
      <c r="S102" s="112"/>
      <c r="T102" s="99"/>
      <c r="U102" s="97"/>
      <c r="V102" s="97"/>
      <c r="W102" s="97"/>
      <c r="X102" s="97"/>
      <c r="Y102" s="498"/>
      <c r="Z102" s="663">
        <v>12</v>
      </c>
      <c r="AA102" s="669"/>
      <c r="AB102" s="669"/>
      <c r="AC102" s="664"/>
      <c r="AD102" s="99"/>
      <c r="AE102" s="503"/>
      <c r="AF102" s="28"/>
      <c r="AG102" s="40"/>
      <c r="AH102" s="29"/>
      <c r="AI102" s="28"/>
      <c r="AJ102" s="40"/>
      <c r="AK102" s="40"/>
      <c r="AL102" s="40"/>
      <c r="AM102" s="28"/>
      <c r="AN102" s="28"/>
      <c r="AO102" s="40"/>
      <c r="AP102" s="29"/>
      <c r="AQ102" s="497"/>
      <c r="AR102" s="511"/>
      <c r="AS102" s="29"/>
      <c r="AT102" s="29"/>
      <c r="AU102" s="790"/>
      <c r="AV102" s="791"/>
      <c r="AW102" s="372"/>
      <c r="AX102" s="511"/>
      <c r="AY102" s="29"/>
      <c r="AZ102" s="30"/>
      <c r="BA102" s="28"/>
      <c r="BB102" s="28"/>
    </row>
    <row r="103" spans="1:54" s="23" customFormat="1" ht="15.75" customHeight="1" x14ac:dyDescent="0.25">
      <c r="A103" s="667" t="s">
        <v>24</v>
      </c>
      <c r="B103" s="634" t="s">
        <v>92</v>
      </c>
      <c r="C103" s="90">
        <f>SUM(D103:F103)</f>
        <v>46</v>
      </c>
      <c r="D103" s="90"/>
      <c r="E103" s="499">
        <v>20</v>
      </c>
      <c r="F103" s="499">
        <v>26</v>
      </c>
      <c r="G103" s="90"/>
      <c r="H103" s="499"/>
      <c r="I103" s="111"/>
      <c r="J103" s="92"/>
      <c r="K103" s="92"/>
      <c r="L103" s="675"/>
      <c r="M103" s="111"/>
      <c r="N103" s="111"/>
      <c r="O103" s="111"/>
      <c r="P103" s="111"/>
      <c r="Q103" s="111"/>
      <c r="R103" s="90"/>
      <c r="S103" s="111"/>
      <c r="T103" s="92"/>
      <c r="U103" s="90"/>
      <c r="V103" s="90"/>
      <c r="W103" s="90"/>
      <c r="X103" s="90"/>
      <c r="Y103" s="499"/>
      <c r="Z103" s="665">
        <v>20</v>
      </c>
      <c r="AA103" s="670"/>
      <c r="AB103" s="670"/>
      <c r="AC103" s="666"/>
      <c r="AD103" s="92"/>
      <c r="AE103" s="502"/>
      <c r="AF103" s="24"/>
      <c r="AG103" s="38"/>
      <c r="AH103" s="523"/>
      <c r="AI103" s="24"/>
      <c r="AJ103" s="38"/>
      <c r="AK103" s="38"/>
      <c r="AL103" s="38"/>
      <c r="AM103" s="24"/>
      <c r="AN103" s="24"/>
      <c r="AO103" s="38"/>
      <c r="AP103" s="523"/>
      <c r="AQ103" s="525"/>
      <c r="AR103" s="525"/>
      <c r="AS103" s="523"/>
      <c r="AT103" s="568"/>
      <c r="AU103" s="790"/>
      <c r="AV103" s="791"/>
      <c r="AW103" s="463"/>
      <c r="AX103" s="525"/>
      <c r="AY103" s="523"/>
      <c r="BA103" s="24"/>
      <c r="BB103" s="24"/>
    </row>
    <row r="104" spans="1:54" s="23" customFormat="1" ht="17.25" customHeight="1" x14ac:dyDescent="0.25">
      <c r="A104" s="668"/>
      <c r="B104" s="635"/>
      <c r="C104" s="97">
        <f t="shared" ref="C104:C106" si="3">SUM(D104:F104)</f>
        <v>12</v>
      </c>
      <c r="D104" s="97"/>
      <c r="E104" s="498">
        <v>12</v>
      </c>
      <c r="F104" s="498"/>
      <c r="G104" s="97"/>
      <c r="H104" s="498"/>
      <c r="I104" s="112"/>
      <c r="J104" s="99"/>
      <c r="K104" s="99"/>
      <c r="L104" s="692"/>
      <c r="M104" s="112"/>
      <c r="N104" s="112"/>
      <c r="O104" s="112"/>
      <c r="P104" s="112"/>
      <c r="Q104" s="112"/>
      <c r="R104" s="97"/>
      <c r="S104" s="112"/>
      <c r="T104" s="99"/>
      <c r="U104" s="97"/>
      <c r="V104" s="97"/>
      <c r="W104" s="97"/>
      <c r="X104" s="97"/>
      <c r="Y104" s="498"/>
      <c r="Z104" s="663">
        <v>12</v>
      </c>
      <c r="AA104" s="669"/>
      <c r="AB104" s="669"/>
      <c r="AC104" s="664"/>
      <c r="AD104" s="99"/>
      <c r="AE104" s="503"/>
      <c r="AF104" s="28"/>
      <c r="AG104" s="40"/>
      <c r="AH104" s="29"/>
      <c r="AI104" s="28"/>
      <c r="AJ104" s="40"/>
      <c r="AK104" s="40"/>
      <c r="AL104" s="40"/>
      <c r="AM104" s="28"/>
      <c r="AN104" s="28"/>
      <c r="AO104" s="40"/>
      <c r="AP104" s="29"/>
      <c r="AQ104" s="511"/>
      <c r="AR104" s="511"/>
      <c r="AS104" s="29"/>
      <c r="AT104" s="29"/>
      <c r="AU104" s="790"/>
      <c r="AV104" s="791"/>
      <c r="AW104" s="372"/>
      <c r="AX104" s="511"/>
      <c r="AY104" s="29"/>
      <c r="AZ104" s="49"/>
      <c r="BA104" s="28"/>
      <c r="BB104" s="28"/>
    </row>
    <row r="105" spans="1:54" s="23" customFormat="1" ht="17.25" customHeight="1" x14ac:dyDescent="0.25">
      <c r="A105" s="273" t="s">
        <v>25</v>
      </c>
      <c r="B105" s="634" t="s">
        <v>192</v>
      </c>
      <c r="C105" s="124">
        <f t="shared" si="3"/>
        <v>28</v>
      </c>
      <c r="D105" s="96"/>
      <c r="E105" s="116">
        <v>14</v>
      </c>
      <c r="F105" s="245">
        <v>14</v>
      </c>
      <c r="G105" s="96"/>
      <c r="H105" s="245"/>
      <c r="I105" s="114"/>
      <c r="J105" s="249"/>
      <c r="K105" s="249"/>
      <c r="L105" s="251"/>
      <c r="M105" s="114"/>
      <c r="N105" s="114"/>
      <c r="O105" s="114"/>
      <c r="P105" s="114"/>
      <c r="Q105" s="114"/>
      <c r="R105" s="96"/>
      <c r="S105" s="114"/>
      <c r="T105" s="249"/>
      <c r="U105" s="96"/>
      <c r="V105" s="96"/>
      <c r="W105" s="96"/>
      <c r="X105" s="96"/>
      <c r="Y105" s="245"/>
      <c r="Z105" s="665">
        <v>14</v>
      </c>
      <c r="AA105" s="670"/>
      <c r="AB105" s="670"/>
      <c r="AC105" s="666"/>
      <c r="AD105" s="249"/>
      <c r="AE105" s="544"/>
      <c r="AF105" s="45"/>
      <c r="AG105" s="272"/>
      <c r="AH105" s="43"/>
      <c r="AI105" s="45"/>
      <c r="AJ105" s="272"/>
      <c r="AK105" s="272"/>
      <c r="AL105" s="272"/>
      <c r="AM105" s="43"/>
      <c r="AN105" s="43"/>
      <c r="AO105" s="548"/>
      <c r="AP105" s="43"/>
      <c r="AQ105" s="547"/>
      <c r="AR105" s="547"/>
      <c r="AS105" s="43"/>
      <c r="AT105" s="43"/>
      <c r="AU105" s="790"/>
      <c r="AV105" s="791"/>
      <c r="AW105" s="463"/>
      <c r="AX105" s="547"/>
      <c r="AY105" s="43"/>
      <c r="BA105" s="45"/>
      <c r="BB105" s="45"/>
    </row>
    <row r="106" spans="1:54" s="23" customFormat="1" ht="17.25" customHeight="1" x14ac:dyDescent="0.25">
      <c r="A106" s="273"/>
      <c r="B106" s="635"/>
      <c r="C106" s="96">
        <f t="shared" si="3"/>
        <v>6</v>
      </c>
      <c r="D106" s="96"/>
      <c r="E106" s="245">
        <v>6</v>
      </c>
      <c r="F106" s="245"/>
      <c r="G106" s="96"/>
      <c r="H106" s="245"/>
      <c r="I106" s="114"/>
      <c r="J106" s="249"/>
      <c r="K106" s="249"/>
      <c r="L106" s="251"/>
      <c r="M106" s="114"/>
      <c r="N106" s="114"/>
      <c r="O106" s="114"/>
      <c r="P106" s="114"/>
      <c r="Q106" s="114"/>
      <c r="R106" s="96"/>
      <c r="S106" s="114"/>
      <c r="T106" s="249"/>
      <c r="U106" s="96"/>
      <c r="V106" s="96"/>
      <c r="W106" s="96"/>
      <c r="X106" s="96"/>
      <c r="Y106" s="245"/>
      <c r="Z106" s="663">
        <v>6</v>
      </c>
      <c r="AA106" s="669"/>
      <c r="AB106" s="669"/>
      <c r="AC106" s="664"/>
      <c r="AD106" s="249"/>
      <c r="AE106" s="544"/>
      <c r="AF106" s="45"/>
      <c r="AG106" s="272"/>
      <c r="AH106" s="29"/>
      <c r="AI106" s="45"/>
      <c r="AJ106" s="272"/>
      <c r="AK106" s="272"/>
      <c r="AL106" s="272"/>
      <c r="AM106" s="29"/>
      <c r="AN106" s="29"/>
      <c r="AO106" s="548"/>
      <c r="AP106" s="29"/>
      <c r="AQ106" s="539"/>
      <c r="AR106" s="539"/>
      <c r="AS106" s="29"/>
      <c r="AT106" s="29"/>
      <c r="AU106" s="790"/>
      <c r="AV106" s="791"/>
      <c r="AW106" s="372"/>
      <c r="AX106" s="539"/>
      <c r="AY106" s="29"/>
      <c r="AZ106" s="50"/>
      <c r="BA106" s="28"/>
      <c r="BB106" s="28"/>
    </row>
    <row r="107" spans="1:54" s="23" customFormat="1" ht="17.25" customHeight="1" x14ac:dyDescent="0.25">
      <c r="A107" s="273" t="s">
        <v>30</v>
      </c>
      <c r="B107" s="634" t="s">
        <v>93</v>
      </c>
      <c r="C107" s="90">
        <f>SUM(D107:F107)</f>
        <v>44</v>
      </c>
      <c r="D107" s="123"/>
      <c r="E107" s="532">
        <v>20</v>
      </c>
      <c r="F107" s="532">
        <v>24</v>
      </c>
      <c r="G107" s="123"/>
      <c r="H107" s="126"/>
      <c r="I107" s="123"/>
      <c r="J107" s="574"/>
      <c r="K107" s="123"/>
      <c r="L107" s="675"/>
      <c r="M107" s="111"/>
      <c r="N107" s="111"/>
      <c r="O107" s="111"/>
      <c r="P107" s="111"/>
      <c r="Q107" s="111"/>
      <c r="R107" s="123"/>
      <c r="S107" s="111"/>
      <c r="T107" s="92"/>
      <c r="U107" s="123"/>
      <c r="V107" s="123"/>
      <c r="W107" s="123"/>
      <c r="X107" s="123"/>
      <c r="Y107" s="123"/>
      <c r="Z107" s="665">
        <v>20</v>
      </c>
      <c r="AA107" s="670"/>
      <c r="AB107" s="670"/>
      <c r="AC107" s="666"/>
      <c r="AD107" s="92"/>
      <c r="AE107" s="502"/>
      <c r="AF107" s="24"/>
      <c r="AG107" s="38"/>
      <c r="AH107" s="43"/>
      <c r="AI107" s="24"/>
      <c r="AJ107" s="38"/>
      <c r="AK107" s="38"/>
      <c r="AL107" s="38"/>
      <c r="AM107" s="24"/>
      <c r="AN107" s="38"/>
      <c r="AO107" s="38"/>
      <c r="AP107" s="43"/>
      <c r="AQ107" s="525"/>
      <c r="AR107" s="525"/>
      <c r="AS107" s="43"/>
      <c r="AT107" s="43"/>
      <c r="AU107" s="790"/>
      <c r="AV107" s="791"/>
      <c r="AW107" s="463"/>
      <c r="AX107" s="525"/>
      <c r="AY107" s="43"/>
      <c r="BA107" s="45"/>
      <c r="BB107" s="45"/>
    </row>
    <row r="108" spans="1:54" s="23" customFormat="1" ht="17.25" customHeight="1" x14ac:dyDescent="0.25">
      <c r="A108" s="273"/>
      <c r="B108" s="635"/>
      <c r="C108" s="96"/>
      <c r="D108" s="96"/>
      <c r="E108" s="245"/>
      <c r="F108" s="245"/>
      <c r="G108" s="96"/>
      <c r="H108" s="245"/>
      <c r="I108" s="96"/>
      <c r="J108" s="247"/>
      <c r="K108" s="97"/>
      <c r="L108" s="692"/>
      <c r="M108" s="112"/>
      <c r="N108" s="112"/>
      <c r="O108" s="112"/>
      <c r="P108" s="112"/>
      <c r="Q108" s="112"/>
      <c r="R108" s="97"/>
      <c r="S108" s="112"/>
      <c r="T108" s="99"/>
      <c r="U108" s="97"/>
      <c r="V108" s="97"/>
      <c r="W108" s="97"/>
      <c r="X108" s="97"/>
      <c r="Y108" s="97"/>
      <c r="Z108" s="690"/>
      <c r="AA108" s="691"/>
      <c r="AB108" s="691"/>
      <c r="AC108" s="692"/>
      <c r="AD108" s="99"/>
      <c r="AE108" s="503"/>
      <c r="AF108" s="28"/>
      <c r="AG108" s="40"/>
      <c r="AH108" s="29"/>
      <c r="AI108" s="28"/>
      <c r="AJ108" s="40"/>
      <c r="AK108" s="40"/>
      <c r="AL108" s="40"/>
      <c r="AM108" s="28"/>
      <c r="AN108" s="40"/>
      <c r="AO108" s="40"/>
      <c r="AP108" s="29"/>
      <c r="AQ108" s="511"/>
      <c r="AR108" s="511"/>
      <c r="AS108" s="29"/>
      <c r="AT108" s="29"/>
      <c r="AU108" s="792"/>
      <c r="AV108" s="793"/>
      <c r="AW108" s="372"/>
      <c r="AX108" s="511"/>
      <c r="AY108" s="29"/>
      <c r="AZ108" s="50"/>
      <c r="BA108" s="28"/>
      <c r="BB108" s="28"/>
    </row>
    <row r="109" spans="1:54" s="23" customFormat="1" ht="16.5" customHeight="1" x14ac:dyDescent="0.25">
      <c r="A109" s="667" t="s">
        <v>32</v>
      </c>
      <c r="B109" s="627" t="s">
        <v>105</v>
      </c>
      <c r="C109" s="51"/>
      <c r="D109" s="51"/>
      <c r="E109" s="80"/>
      <c r="F109" s="80"/>
      <c r="G109" s="51"/>
      <c r="H109" s="80"/>
      <c r="I109" s="500"/>
      <c r="J109" s="510"/>
      <c r="K109" s="510"/>
      <c r="L109" s="510"/>
      <c r="M109" s="24"/>
      <c r="N109" s="24"/>
      <c r="O109" s="24"/>
      <c r="P109" s="24"/>
      <c r="Q109" s="24"/>
      <c r="R109" s="43"/>
      <c r="S109" s="24"/>
      <c r="T109" s="38"/>
      <c r="U109" s="43"/>
      <c r="V109" s="43"/>
      <c r="W109" s="43"/>
      <c r="X109" s="43"/>
      <c r="Y109" s="526"/>
      <c r="Z109" s="580">
        <f>SUM(Z93,Z95,Z97,Z99,Z101,Z103,Z105,Z107)</f>
        <v>100</v>
      </c>
      <c r="AA109" s="581"/>
      <c r="AB109" s="581"/>
      <c r="AC109" s="582"/>
      <c r="AD109" s="38"/>
      <c r="AE109" s="524"/>
      <c r="AF109" s="24"/>
      <c r="AG109" s="38"/>
      <c r="AH109" s="43"/>
      <c r="AI109" s="24"/>
      <c r="AJ109" s="38"/>
      <c r="AK109" s="38"/>
      <c r="AL109" s="38"/>
      <c r="AM109" s="24"/>
      <c r="AN109" s="38"/>
      <c r="AO109" s="38"/>
      <c r="AP109" s="526"/>
      <c r="AQ109" s="513"/>
      <c r="AR109" s="513"/>
      <c r="AS109" s="513"/>
      <c r="AT109" s="563"/>
      <c r="AU109" s="788"/>
      <c r="AV109" s="575"/>
      <c r="AW109" s="372"/>
      <c r="AX109" s="373"/>
      <c r="AY109" s="514"/>
      <c r="AZ109" s="514"/>
      <c r="BA109" s="514"/>
      <c r="BB109" s="38"/>
    </row>
    <row r="110" spans="1:54" s="23" customFormat="1" ht="18.75" customHeight="1" x14ac:dyDescent="0.25">
      <c r="A110" s="668"/>
      <c r="B110" s="628"/>
      <c r="C110" s="43"/>
      <c r="D110" s="43"/>
      <c r="E110" s="526">
        <v>72</v>
      </c>
      <c r="F110" s="526"/>
      <c r="G110" s="43"/>
      <c r="H110" s="526"/>
      <c r="I110" s="524"/>
      <c r="J110" s="61"/>
      <c r="K110" s="61"/>
      <c r="L110" s="61"/>
      <c r="M110" s="45"/>
      <c r="N110" s="45"/>
      <c r="O110" s="45"/>
      <c r="P110" s="45"/>
      <c r="Q110" s="45"/>
      <c r="R110" s="43"/>
      <c r="S110" s="28"/>
      <c r="T110" s="40"/>
      <c r="U110" s="43"/>
      <c r="V110" s="43"/>
      <c r="W110" s="43"/>
      <c r="X110" s="43"/>
      <c r="Y110" s="526"/>
      <c r="Z110" s="583">
        <f>SUM(Z94,Z96,Z98,Z100,Z102,Z104,Z106,Z108)</f>
        <v>68</v>
      </c>
      <c r="AA110" s="584"/>
      <c r="AB110" s="584"/>
      <c r="AC110" s="688"/>
      <c r="AD110" s="40"/>
      <c r="AE110" s="524"/>
      <c r="AF110" s="28"/>
      <c r="AG110" s="40"/>
      <c r="AH110" s="43"/>
      <c r="AI110" s="28"/>
      <c r="AJ110" s="40"/>
      <c r="AK110" s="40"/>
      <c r="AL110" s="40"/>
      <c r="AM110" s="28"/>
      <c r="AN110" s="40"/>
      <c r="AO110" s="40"/>
      <c r="AP110" s="526"/>
      <c r="AQ110" s="515"/>
      <c r="AR110" s="515"/>
      <c r="AS110" s="515"/>
      <c r="AT110" s="564"/>
      <c r="AU110" s="792"/>
      <c r="AV110" s="588" t="s">
        <v>100</v>
      </c>
      <c r="AW110" s="589"/>
      <c r="AX110" s="589"/>
      <c r="AY110" s="589"/>
      <c r="AZ110" s="589"/>
      <c r="BA110" s="589"/>
      <c r="BB110" s="590"/>
    </row>
    <row r="111" spans="1:54" s="23" customFormat="1" ht="18.75" customHeight="1" x14ac:dyDescent="0.25">
      <c r="A111" s="578"/>
      <c r="B111" s="616" t="s">
        <v>99</v>
      </c>
      <c r="C111" s="523">
        <f>SUM(C93,C95,C97,C99,C101,C103,C105,C107)</f>
        <v>254</v>
      </c>
      <c r="D111" s="523"/>
      <c r="E111" s="496">
        <f>SUM(E93,E95,E97,E99,E101,E103,E105,E107,E109)</f>
        <v>100</v>
      </c>
      <c r="F111" s="496">
        <f>SUM(F93:F108)</f>
        <v>142</v>
      </c>
      <c r="G111" s="523"/>
      <c r="H111" s="496"/>
      <c r="I111" s="24"/>
      <c r="J111" s="38"/>
      <c r="K111" s="38"/>
      <c r="L111" s="38"/>
      <c r="M111" s="24"/>
      <c r="N111" s="24"/>
      <c r="O111" s="24"/>
      <c r="P111" s="24"/>
      <c r="Q111" s="24"/>
      <c r="R111" s="523"/>
      <c r="S111" s="24"/>
      <c r="T111" s="38"/>
      <c r="U111" s="38"/>
      <c r="V111" s="523"/>
      <c r="W111" s="523"/>
      <c r="X111" s="523"/>
      <c r="Y111" s="496"/>
      <c r="Z111" s="606" t="s">
        <v>193</v>
      </c>
      <c r="AA111" s="607"/>
      <c r="AB111" s="607"/>
      <c r="AC111" s="607"/>
      <c r="AD111" s="604"/>
      <c r="AE111" s="523"/>
      <c r="AF111" s="24"/>
      <c r="AG111" s="38"/>
      <c r="AH111" s="523"/>
      <c r="AI111" s="24"/>
      <c r="AJ111" s="38"/>
      <c r="AK111" s="38"/>
      <c r="AL111" s="38"/>
      <c r="AM111" s="24"/>
      <c r="AN111" s="38"/>
      <c r="AO111" s="38"/>
      <c r="AP111" s="612"/>
      <c r="AQ111" s="24"/>
      <c r="AR111" s="38"/>
      <c r="AS111" s="38"/>
      <c r="AT111" s="38"/>
      <c r="AU111" s="38"/>
      <c r="AV111" s="581" t="s">
        <v>101</v>
      </c>
      <c r="AW111" s="581"/>
      <c r="AX111" s="581"/>
      <c r="AY111" s="581"/>
      <c r="AZ111" s="581"/>
      <c r="BA111" s="581"/>
      <c r="BB111" s="582"/>
    </row>
    <row r="112" spans="1:54" s="23" customFormat="1" ht="18" customHeight="1" x14ac:dyDescent="0.25">
      <c r="A112" s="579"/>
      <c r="B112" s="617"/>
      <c r="C112" s="43">
        <f>SUM(C94,C96,C98,C100,C102,C104,C106,C108)</f>
        <v>68</v>
      </c>
      <c r="D112" s="29"/>
      <c r="E112" s="497">
        <f>SUM(E94,E96,E98,E100,E102,E104,E106,E108,E110)</f>
        <v>140</v>
      </c>
      <c r="F112" s="497"/>
      <c r="G112" s="29"/>
      <c r="H112" s="497"/>
      <c r="I112" s="28"/>
      <c r="J112" s="40"/>
      <c r="K112" s="40"/>
      <c r="L112" s="40"/>
      <c r="M112" s="28"/>
      <c r="N112" s="28"/>
      <c r="O112" s="28"/>
      <c r="P112" s="28"/>
      <c r="Q112" s="28"/>
      <c r="R112" s="29"/>
      <c r="S112" s="28"/>
      <c r="T112" s="40"/>
      <c r="U112" s="501"/>
      <c r="V112" s="29"/>
      <c r="W112" s="29"/>
      <c r="X112" s="29"/>
      <c r="Y112" s="497"/>
      <c r="Z112" s="608"/>
      <c r="AA112" s="609"/>
      <c r="AB112" s="609"/>
      <c r="AC112" s="609"/>
      <c r="AD112" s="605"/>
      <c r="AE112" s="29"/>
      <c r="AF112" s="28"/>
      <c r="AG112" s="40"/>
      <c r="AH112" s="29"/>
      <c r="AI112" s="28"/>
      <c r="AJ112" s="40"/>
      <c r="AK112" s="40"/>
      <c r="AL112" s="40"/>
      <c r="AM112" s="28"/>
      <c r="AN112" s="40"/>
      <c r="AO112" s="40"/>
      <c r="AP112" s="613"/>
      <c r="AQ112" s="28"/>
      <c r="AR112" s="40"/>
      <c r="AS112" s="40"/>
      <c r="AT112" s="40"/>
      <c r="AU112" s="40"/>
      <c r="AV112" s="588" t="s">
        <v>102</v>
      </c>
      <c r="AW112" s="589"/>
      <c r="AX112" s="589"/>
      <c r="AY112" s="589"/>
      <c r="AZ112" s="589"/>
      <c r="BA112" s="589"/>
      <c r="BB112" s="590"/>
    </row>
    <row r="113" spans="1:55" s="23" customFormat="1" ht="22.5" customHeight="1" x14ac:dyDescent="0.25">
      <c r="A113" s="578"/>
      <c r="B113" s="616"/>
      <c r="C113" s="523"/>
      <c r="D113" s="496"/>
      <c r="E113" s="496"/>
      <c r="F113" s="496"/>
      <c r="G113" s="523"/>
      <c r="H113" s="496"/>
      <c r="I113" s="24"/>
      <c r="J113" s="38"/>
      <c r="K113" s="38"/>
      <c r="L113" s="38"/>
      <c r="M113" s="24"/>
      <c r="N113" s="24"/>
      <c r="O113" s="24"/>
      <c r="P113" s="24"/>
      <c r="Q113" s="24"/>
      <c r="R113" s="523"/>
      <c r="S113" s="24"/>
      <c r="T113" s="24"/>
      <c r="U113" s="38"/>
      <c r="V113" s="523"/>
      <c r="W113" s="523"/>
      <c r="X113" s="523"/>
      <c r="Y113" s="496"/>
      <c r="Z113" s="513"/>
      <c r="AA113" s="513"/>
      <c r="AB113" s="513"/>
      <c r="AC113" s="24"/>
      <c r="AD113" s="514"/>
      <c r="AE113" s="24"/>
      <c r="AF113" s="24"/>
      <c r="AG113" s="38"/>
      <c r="AH113" s="38"/>
      <c r="AI113" s="24"/>
      <c r="AJ113" s="38"/>
      <c r="AK113" s="38"/>
      <c r="AL113" s="38"/>
      <c r="AM113" s="24"/>
      <c r="AN113" s="38"/>
      <c r="AO113" s="38"/>
      <c r="AP113" s="38"/>
      <c r="AQ113" s="594"/>
      <c r="AR113" s="594"/>
      <c r="AS113" s="594"/>
      <c r="AT113" s="594"/>
      <c r="AU113" s="594"/>
      <c r="AV113" s="591" t="s">
        <v>141</v>
      </c>
      <c r="AW113" s="592"/>
      <c r="AX113" s="592"/>
      <c r="AY113" s="592"/>
      <c r="AZ113" s="592"/>
      <c r="BA113" s="592"/>
      <c r="BB113" s="593"/>
    </row>
    <row r="114" spans="1:55" s="23" customFormat="1" ht="24.75" customHeight="1" x14ac:dyDescent="0.25">
      <c r="A114" s="579"/>
      <c r="B114" s="617"/>
      <c r="C114" s="29"/>
      <c r="D114" s="497"/>
      <c r="E114" s="497"/>
      <c r="F114" s="497"/>
      <c r="G114" s="63"/>
      <c r="H114" s="127"/>
      <c r="I114" s="28"/>
      <c r="J114" s="40"/>
      <c r="K114" s="28"/>
      <c r="L114" s="40"/>
      <c r="M114" s="28"/>
      <c r="N114" s="35"/>
      <c r="O114" s="35"/>
      <c r="P114" s="35"/>
      <c r="Q114" s="28"/>
      <c r="R114" s="29"/>
      <c r="S114" s="28"/>
      <c r="T114" s="28"/>
      <c r="U114" s="40"/>
      <c r="V114" s="63"/>
      <c r="W114" s="29"/>
      <c r="X114" s="29"/>
      <c r="Y114" s="127"/>
      <c r="Z114" s="515"/>
      <c r="AA114" s="515"/>
      <c r="AB114" s="515"/>
      <c r="AC114" s="28"/>
      <c r="AD114" s="516"/>
      <c r="AE114" s="28"/>
      <c r="AF114" s="28"/>
      <c r="AG114" s="40"/>
      <c r="AH114" s="40"/>
      <c r="AI114" s="28"/>
      <c r="AJ114" s="40"/>
      <c r="AK114" s="40"/>
      <c r="AL114" s="40"/>
      <c r="AM114" s="28"/>
      <c r="AN114" s="40"/>
      <c r="AO114" s="40"/>
      <c r="AP114" s="40"/>
      <c r="AQ114" s="595"/>
      <c r="AR114" s="595"/>
      <c r="AS114" s="595"/>
      <c r="AT114" s="595"/>
      <c r="AU114" s="595"/>
      <c r="AV114" s="591" t="s">
        <v>142</v>
      </c>
      <c r="AW114" s="592"/>
      <c r="AX114" s="592"/>
      <c r="AY114" s="592"/>
      <c r="AZ114" s="592"/>
      <c r="BA114" s="592"/>
      <c r="BB114" s="593"/>
    </row>
    <row r="115" spans="1:55" s="23" customFormat="1" ht="12" hidden="1" customHeight="1" x14ac:dyDescent="0.25">
      <c r="A115" s="508"/>
      <c r="B115" s="578"/>
      <c r="C115" s="616"/>
      <c r="D115" s="523"/>
      <c r="E115" s="523"/>
      <c r="F115" s="51"/>
      <c r="G115" s="51"/>
      <c r="H115" s="51"/>
      <c r="I115" s="51"/>
      <c r="J115" s="523"/>
      <c r="K115" s="523"/>
      <c r="L115" s="523"/>
      <c r="M115" s="523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  <c r="AA115" s="523"/>
      <c r="AB115" s="523"/>
      <c r="AC115" s="523"/>
      <c r="AD115" s="523"/>
      <c r="AE115" s="523"/>
      <c r="AF115" s="523"/>
      <c r="AG115" s="523"/>
      <c r="AH115" s="523"/>
      <c r="AI115" s="523"/>
      <c r="AJ115" s="523"/>
      <c r="AK115" s="523"/>
      <c r="AL115" s="523"/>
      <c r="AM115" s="523"/>
      <c r="AN115" s="679" t="s">
        <v>103</v>
      </c>
      <c r="AO115" s="680"/>
      <c r="AP115" s="680"/>
      <c r="AQ115" s="680"/>
      <c r="AR115" s="680"/>
      <c r="AS115" s="680"/>
      <c r="AT115" s="679" t="s">
        <v>103</v>
      </c>
      <c r="AU115" s="680"/>
      <c r="AV115" s="680"/>
      <c r="AW115" s="680"/>
      <c r="AX115" s="680"/>
      <c r="AY115" s="680"/>
      <c r="AZ115" s="523"/>
      <c r="BA115" s="523"/>
      <c r="BB115" s="523"/>
    </row>
    <row r="116" spans="1:55" s="23" customFormat="1" ht="13.5" hidden="1" customHeight="1" x14ac:dyDescent="0.25">
      <c r="A116" s="509"/>
      <c r="B116" s="579"/>
      <c r="C116" s="617"/>
      <c r="D116" s="43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681"/>
      <c r="AO116" s="682"/>
      <c r="AP116" s="682"/>
      <c r="AQ116" s="682"/>
      <c r="AR116" s="682"/>
      <c r="AS116" s="682"/>
      <c r="AT116" s="681"/>
      <c r="AU116" s="682"/>
      <c r="AV116" s="682"/>
      <c r="AW116" s="682"/>
      <c r="AX116" s="682"/>
      <c r="AY116" s="682"/>
      <c r="AZ116" s="29"/>
      <c r="BA116" s="29"/>
      <c r="BB116" s="29"/>
    </row>
    <row r="117" spans="1:55" s="23" customFormat="1" ht="11.25" hidden="1" customHeight="1" x14ac:dyDescent="0.25">
      <c r="A117" s="508"/>
      <c r="B117" s="578"/>
      <c r="C117" s="616"/>
      <c r="D117" s="523"/>
      <c r="E117" s="523"/>
      <c r="F117" s="51"/>
      <c r="G117" s="51"/>
      <c r="H117" s="51"/>
      <c r="I117" s="51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  <c r="AA117" s="523"/>
      <c r="AB117" s="523"/>
      <c r="AC117" s="523"/>
      <c r="AD117" s="523"/>
      <c r="AE117" s="523"/>
      <c r="AF117" s="523"/>
      <c r="AG117" s="523"/>
      <c r="AH117" s="523"/>
      <c r="AI117" s="523"/>
      <c r="AJ117" s="523"/>
      <c r="AK117" s="523"/>
      <c r="AL117" s="523"/>
      <c r="AM117" s="523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523"/>
      <c r="BA117" s="523"/>
      <c r="BB117" s="523"/>
    </row>
    <row r="118" spans="1:55" s="23" customFormat="1" ht="5.25" hidden="1" customHeight="1" x14ac:dyDescent="0.25">
      <c r="A118" s="509"/>
      <c r="B118" s="579"/>
      <c r="C118" s="617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9"/>
      <c r="BA118" s="29"/>
      <c r="BB118" s="29"/>
    </row>
    <row r="119" spans="1:55" s="23" customFormat="1" ht="20.100000000000001" customHeight="1" x14ac:dyDescent="0.25">
      <c r="A119" s="377"/>
      <c r="B119" s="377"/>
      <c r="C119" s="378"/>
      <c r="D119" s="527"/>
      <c r="E119" s="527"/>
      <c r="F119" s="527"/>
      <c r="G119" s="527"/>
      <c r="H119" s="527"/>
      <c r="I119" s="527"/>
      <c r="J119" s="527"/>
      <c r="K119" s="527"/>
      <c r="L119" s="527"/>
      <c r="M119" s="527"/>
      <c r="N119" s="527"/>
      <c r="O119" s="527"/>
      <c r="P119" s="527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  <c r="AA119" s="527"/>
      <c r="AB119" s="527"/>
      <c r="AC119" s="527"/>
      <c r="AD119" s="527"/>
      <c r="AE119" s="527"/>
      <c r="AF119" s="527"/>
      <c r="AG119" s="527"/>
      <c r="AH119" s="527"/>
      <c r="AI119" s="527"/>
      <c r="AJ119" s="527"/>
      <c r="AK119" s="527"/>
      <c r="AL119" s="527"/>
      <c r="AM119" s="527"/>
      <c r="AN119" s="522"/>
      <c r="AO119" s="522"/>
      <c r="AP119" s="522"/>
      <c r="AQ119" s="522"/>
      <c r="AR119" s="522"/>
      <c r="AS119" s="522"/>
      <c r="AT119" s="522"/>
      <c r="AU119" s="522"/>
      <c r="AV119" s="522"/>
      <c r="AW119" s="522"/>
      <c r="AX119" s="522"/>
      <c r="AY119" s="522"/>
      <c r="AZ119" s="527"/>
      <c r="BA119" s="527"/>
      <c r="BB119" s="527"/>
    </row>
    <row r="120" spans="1:55" s="70" customFormat="1" ht="20.100000000000001" customHeight="1" x14ac:dyDescent="0.25">
      <c r="A120" s="66"/>
      <c r="B120" s="6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9"/>
      <c r="AR120" s="69"/>
      <c r="AS120" s="69"/>
      <c r="AT120" s="69"/>
      <c r="AU120" s="68"/>
      <c r="AV120" s="68"/>
    </row>
    <row r="121" spans="1:55" s="75" customFormat="1" ht="20.100000000000001" customHeight="1" x14ac:dyDescent="0.3">
      <c r="A121" s="512"/>
      <c r="B121" s="517"/>
      <c r="C121" s="73"/>
      <c r="D121" s="73"/>
      <c r="E121" s="73"/>
      <c r="F121" s="73"/>
      <c r="G121" s="73"/>
      <c r="H121" s="73"/>
      <c r="I121" s="73"/>
      <c r="J121" s="73"/>
      <c r="K121" s="73"/>
      <c r="L121" s="585" t="s">
        <v>119</v>
      </c>
      <c r="M121" s="585"/>
      <c r="N121" s="585"/>
      <c r="O121" s="585"/>
      <c r="P121" s="585"/>
      <c r="Q121" s="585"/>
      <c r="R121" s="585"/>
      <c r="S121" s="585"/>
      <c r="T121" s="585"/>
      <c r="U121" s="585"/>
      <c r="V121" s="470"/>
      <c r="W121" s="470"/>
      <c r="X121" s="470"/>
      <c r="Y121" s="470"/>
      <c r="Z121" s="470"/>
      <c r="AA121" s="470"/>
      <c r="AB121" s="470"/>
      <c r="AC121" s="470"/>
      <c r="AD121" s="470"/>
      <c r="AE121" s="470"/>
      <c r="AF121" s="585" t="s">
        <v>171</v>
      </c>
      <c r="AG121" s="585"/>
      <c r="AH121" s="585"/>
      <c r="AI121" s="585"/>
      <c r="AJ121" s="585"/>
      <c r="AK121" s="585"/>
      <c r="AL121" s="585"/>
      <c r="AM121" s="585"/>
      <c r="AN121" s="585"/>
      <c r="AO121" s="585"/>
      <c r="AP121" s="585"/>
      <c r="AQ121" s="74"/>
      <c r="AR121" s="74"/>
      <c r="AS121" s="74"/>
      <c r="AT121" s="74"/>
      <c r="AU121" s="73"/>
      <c r="AV121" s="73"/>
    </row>
    <row r="122" spans="1:55" s="75" customFormat="1" ht="20.100000000000001" customHeight="1" x14ac:dyDescent="0.3">
      <c r="A122" s="517"/>
      <c r="B122" s="626" t="s">
        <v>104</v>
      </c>
      <c r="C122" s="626"/>
      <c r="D122" s="626"/>
      <c r="E122" s="626"/>
      <c r="F122" s="626"/>
      <c r="G122" s="626"/>
      <c r="H122" s="626"/>
      <c r="I122" s="626"/>
      <c r="J122" s="626"/>
      <c r="K122" s="626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  <c r="AA122" s="585"/>
      <c r="AB122" s="585"/>
      <c r="AC122" s="585"/>
      <c r="AD122" s="585"/>
      <c r="AE122" s="585"/>
      <c r="AF122" s="585"/>
      <c r="AG122" s="585"/>
      <c r="AH122" s="585"/>
      <c r="AI122" s="585"/>
      <c r="AJ122" s="585"/>
      <c r="AK122" s="585"/>
      <c r="AL122" s="585"/>
      <c r="AM122" s="585"/>
      <c r="AN122" s="77"/>
      <c r="AO122" s="77"/>
      <c r="AP122" s="77"/>
      <c r="AQ122" s="77"/>
      <c r="AR122" s="77"/>
      <c r="AS122" s="77"/>
      <c r="AT122" s="512"/>
    </row>
    <row r="123" spans="1:55" s="75" customFormat="1" ht="20.100000000000001" customHeight="1" x14ac:dyDescent="0.3">
      <c r="A123" s="517"/>
      <c r="B123" s="517"/>
      <c r="C123" s="517"/>
      <c r="D123" s="517"/>
      <c r="E123" s="517"/>
      <c r="F123" s="517"/>
      <c r="G123" s="517"/>
      <c r="H123" s="517"/>
      <c r="I123" s="517"/>
      <c r="J123" s="517"/>
      <c r="K123" s="517"/>
      <c r="L123" s="586" t="s">
        <v>120</v>
      </c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  <c r="Y123" s="79"/>
      <c r="Z123" s="79"/>
      <c r="AA123" s="77"/>
      <c r="AB123" s="77"/>
      <c r="AC123" s="77"/>
      <c r="AD123" s="77"/>
      <c r="AE123" s="77"/>
      <c r="AF123" s="587" t="s">
        <v>172</v>
      </c>
      <c r="AG123" s="587"/>
      <c r="AH123" s="587"/>
      <c r="AI123" s="587"/>
      <c r="AJ123" s="587"/>
      <c r="AK123" s="587"/>
      <c r="AL123" s="587"/>
      <c r="AM123" s="587"/>
      <c r="AN123" s="587"/>
      <c r="AO123" s="587"/>
      <c r="AP123" s="587"/>
      <c r="AQ123" s="587"/>
      <c r="AR123" s="517"/>
      <c r="AS123" s="517"/>
      <c r="AT123" s="512"/>
    </row>
    <row r="124" spans="1:55" s="75" customFormat="1" ht="20.100000000000001" customHeight="1" x14ac:dyDescent="0.3">
      <c r="A124" s="517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  <c r="AB124" s="585"/>
      <c r="AC124" s="585"/>
      <c r="AD124" s="585"/>
      <c r="AE124" s="585"/>
      <c r="AF124" s="585"/>
      <c r="AG124" s="585"/>
      <c r="AH124" s="585"/>
      <c r="AI124" s="585"/>
      <c r="AJ124" s="585"/>
      <c r="AK124" s="585"/>
      <c r="AL124" s="585"/>
      <c r="AM124" s="585"/>
      <c r="AN124" s="77"/>
      <c r="AO124" s="79"/>
      <c r="AP124" s="79"/>
      <c r="AQ124" s="79"/>
      <c r="AR124" s="79"/>
      <c r="AS124" s="79"/>
      <c r="AT124" s="512"/>
    </row>
    <row r="125" spans="1:55" s="521" customFormat="1" ht="20.100000000000001" customHeight="1" x14ac:dyDescent="0.25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</row>
    <row r="126" spans="1:55" s="521" customFormat="1" ht="20.100000000000001" customHeight="1" x14ac:dyDescent="0.3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685"/>
      <c r="AN126" s="685"/>
      <c r="AO126" s="685"/>
      <c r="AP126" s="685"/>
      <c r="AQ126" s="685"/>
      <c r="AR126" s="685"/>
      <c r="AS126" s="685"/>
      <c r="AT126" s="685"/>
      <c r="AU126" s="685"/>
      <c r="AV126" s="685"/>
      <c r="AW126" s="685"/>
      <c r="AX126" s="685"/>
      <c r="AY126" s="685"/>
      <c r="AZ126" s="685"/>
      <c r="BA126" s="156"/>
      <c r="BB126" s="157"/>
      <c r="BC126" s="157"/>
    </row>
    <row r="127" spans="1:55" s="521" customFormat="1" ht="18.75" x14ac:dyDescent="0.3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6"/>
      <c r="AN127" s="156"/>
      <c r="AO127" s="685"/>
      <c r="AP127" s="685"/>
      <c r="AQ127" s="685"/>
      <c r="AR127" s="685"/>
      <c r="AS127" s="685"/>
      <c r="AT127" s="685"/>
      <c r="AU127" s="685"/>
      <c r="AV127" s="685"/>
      <c r="AW127" s="685"/>
      <c r="AX127" s="685"/>
      <c r="AY127" s="685"/>
      <c r="AZ127" s="685"/>
      <c r="BA127" s="685"/>
      <c r="BB127" s="156"/>
      <c r="BC127" s="156"/>
    </row>
    <row r="128" spans="1:55" s="521" customFormat="1" x14ac:dyDescent="0.25"/>
    <row r="129" s="521" customFormat="1" x14ac:dyDescent="0.25"/>
    <row r="130" s="521" customFormat="1" x14ac:dyDescent="0.25"/>
    <row r="131" s="521" customFormat="1" x14ac:dyDescent="0.25"/>
    <row r="132" s="521" customFormat="1" x14ac:dyDescent="0.25"/>
    <row r="133" s="521" customFormat="1" x14ac:dyDescent="0.25"/>
    <row r="134" s="521" customFormat="1" x14ac:dyDescent="0.25"/>
    <row r="135" s="521" customFormat="1" x14ac:dyDescent="0.25"/>
    <row r="136" s="521" customFormat="1" x14ac:dyDescent="0.25"/>
    <row r="137" s="521" customFormat="1" x14ac:dyDescent="0.25"/>
  </sheetData>
  <mergeCells count="281">
    <mergeCell ref="AQ32:AQ33"/>
    <mergeCell ref="AQ34:AQ35"/>
    <mergeCell ref="AQ36:AQ37"/>
    <mergeCell ref="L123:X123"/>
    <mergeCell ref="AF123:AQ123"/>
    <mergeCell ref="A81:XFD81"/>
    <mergeCell ref="A83:B83"/>
    <mergeCell ref="C83:AX83"/>
    <mergeCell ref="A84:B84"/>
    <mergeCell ref="C84:F84"/>
    <mergeCell ref="G84:K84"/>
    <mergeCell ref="L84:O84"/>
    <mergeCell ref="P84:S84"/>
    <mergeCell ref="T84:X84"/>
    <mergeCell ref="Y84:AB84"/>
    <mergeCell ref="A103:A104"/>
    <mergeCell ref="B103:B104"/>
    <mergeCell ref="L103:L104"/>
    <mergeCell ref="Z103:AC103"/>
    <mergeCell ref="Z104:AC104"/>
    <mergeCell ref="L124:AM124"/>
    <mergeCell ref="AM126:AZ126"/>
    <mergeCell ref="AO127:BA127"/>
    <mergeCell ref="J72:AE72"/>
    <mergeCell ref="B115:B116"/>
    <mergeCell ref="C115:C116"/>
    <mergeCell ref="AN115:AS116"/>
    <mergeCell ref="AT115:AY116"/>
    <mergeCell ref="B117:B118"/>
    <mergeCell ref="C117:C118"/>
    <mergeCell ref="L121:U121"/>
    <mergeCell ref="AF121:AP121"/>
    <mergeCell ref="B122:K122"/>
    <mergeCell ref="L122:AM122"/>
    <mergeCell ref="AP95:AP96"/>
    <mergeCell ref="AT84:AX84"/>
    <mergeCell ref="A85:B85"/>
    <mergeCell ref="T88:X88"/>
    <mergeCell ref="Y88:AB88"/>
    <mergeCell ref="A113:A114"/>
    <mergeCell ref="B113:B114"/>
    <mergeCell ref="AQ113:AQ114"/>
    <mergeCell ref="AR113:AR114"/>
    <mergeCell ref="AS113:AS114"/>
    <mergeCell ref="AT113:AT114"/>
    <mergeCell ref="AU113:AU114"/>
    <mergeCell ref="AV113:BB113"/>
    <mergeCell ref="AV114:BB114"/>
    <mergeCell ref="A109:A110"/>
    <mergeCell ref="B109:B110"/>
    <mergeCell ref="AV110:BB110"/>
    <mergeCell ref="A111:A112"/>
    <mergeCell ref="B111:B112"/>
    <mergeCell ref="AP111:AP112"/>
    <mergeCell ref="AV111:BB111"/>
    <mergeCell ref="AV112:BB112"/>
    <mergeCell ref="Z109:AC109"/>
    <mergeCell ref="Z110:AC110"/>
    <mergeCell ref="Z111:AD112"/>
    <mergeCell ref="A78:BB78"/>
    <mergeCell ref="A79:BC79"/>
    <mergeCell ref="A80:XFD80"/>
    <mergeCell ref="AU109:AU110"/>
    <mergeCell ref="AY88:BB88"/>
    <mergeCell ref="G91:AS91"/>
    <mergeCell ref="U93:U94"/>
    <mergeCell ref="AH93:AH94"/>
    <mergeCell ref="AP93:AP94"/>
    <mergeCell ref="A88:A92"/>
    <mergeCell ref="B88:B92"/>
    <mergeCell ref="C88:C92"/>
    <mergeCell ref="D88:D92"/>
    <mergeCell ref="E88:E92"/>
    <mergeCell ref="F88:F92"/>
    <mergeCell ref="G88:K88"/>
    <mergeCell ref="L88:O88"/>
    <mergeCell ref="P88:S88"/>
    <mergeCell ref="AC88:AF88"/>
    <mergeCell ref="AG88:AK88"/>
    <mergeCell ref="AL88:AO88"/>
    <mergeCell ref="AP88:AS88"/>
    <mergeCell ref="AT88:AX88"/>
    <mergeCell ref="B107:B108"/>
    <mergeCell ref="B105:B106"/>
    <mergeCell ref="Z105:AC105"/>
    <mergeCell ref="Z106:AC106"/>
    <mergeCell ref="Z107:AC107"/>
    <mergeCell ref="Z108:AC108"/>
    <mergeCell ref="A99:A100"/>
    <mergeCell ref="B99:B100"/>
    <mergeCell ref="A101:A102"/>
    <mergeCell ref="B101:B102"/>
    <mergeCell ref="L99:L100"/>
    <mergeCell ref="L101:L102"/>
    <mergeCell ref="Z100:AC100"/>
    <mergeCell ref="Z99:AC99"/>
    <mergeCell ref="Z101:AC101"/>
    <mergeCell ref="Z102:AC102"/>
    <mergeCell ref="L107:L108"/>
    <mergeCell ref="B97:B98"/>
    <mergeCell ref="L97:L98"/>
    <mergeCell ref="A95:A96"/>
    <mergeCell ref="B95:B96"/>
    <mergeCell ref="L95:L96"/>
    <mergeCell ref="U95:U96"/>
    <mergeCell ref="AH95:AH96"/>
    <mergeCell ref="A93:A94"/>
    <mergeCell ref="B93:B94"/>
    <mergeCell ref="L93:L94"/>
    <mergeCell ref="Z94:AC94"/>
    <mergeCell ref="Z97:AC97"/>
    <mergeCell ref="Z98:AC98"/>
    <mergeCell ref="AC84:AF84"/>
    <mergeCell ref="AG84:AK84"/>
    <mergeCell ref="AL84:AO84"/>
    <mergeCell ref="AP84:AS84"/>
    <mergeCell ref="AP36:AP37"/>
    <mergeCell ref="AM37:AO37"/>
    <mergeCell ref="AM38:AO38"/>
    <mergeCell ref="AM39:AO39"/>
    <mergeCell ref="AM40:AO40"/>
    <mergeCell ref="AM61:AZ61"/>
    <mergeCell ref="AO62:BA62"/>
    <mergeCell ref="L59:AM59"/>
    <mergeCell ref="L58:X58"/>
    <mergeCell ref="AF58:AQ58"/>
    <mergeCell ref="L57:AM57"/>
    <mergeCell ref="AS48:AS49"/>
    <mergeCell ref="AT48:AT49"/>
    <mergeCell ref="AU48:AU49"/>
    <mergeCell ref="AR71:AZ71"/>
    <mergeCell ref="AR72:AZ72"/>
    <mergeCell ref="AV73:BA73"/>
    <mergeCell ref="A75:AZ75"/>
    <mergeCell ref="A76:AZ76"/>
    <mergeCell ref="A77:AZ77"/>
    <mergeCell ref="AM32:AO32"/>
    <mergeCell ref="AP32:AP33"/>
    <mergeCell ref="AM33:AO33"/>
    <mergeCell ref="AH34:AH35"/>
    <mergeCell ref="AM34:AO34"/>
    <mergeCell ref="AP34:AP35"/>
    <mergeCell ref="AM35:AO35"/>
    <mergeCell ref="B52:B53"/>
    <mergeCell ref="C52:C53"/>
    <mergeCell ref="AM48:AP49"/>
    <mergeCell ref="B57:K57"/>
    <mergeCell ref="AV48:BB48"/>
    <mergeCell ref="AV49:BB49"/>
    <mergeCell ref="B50:B51"/>
    <mergeCell ref="C50:C51"/>
    <mergeCell ref="AN50:AS51"/>
    <mergeCell ref="AT50:AY51"/>
    <mergeCell ref="L56:U56"/>
    <mergeCell ref="AF56:AP56"/>
    <mergeCell ref="A48:A49"/>
    <mergeCell ref="B48:B49"/>
    <mergeCell ref="AQ48:AQ49"/>
    <mergeCell ref="AR48:AR49"/>
    <mergeCell ref="A46:A47"/>
    <mergeCell ref="B46:B47"/>
    <mergeCell ref="AP46:AP47"/>
    <mergeCell ref="AV46:BB46"/>
    <mergeCell ref="AM46:AO46"/>
    <mergeCell ref="AM47:AO47"/>
    <mergeCell ref="AV47:BB47"/>
    <mergeCell ref="A44:A45"/>
    <mergeCell ref="B44:B45"/>
    <mergeCell ref="L44:L45"/>
    <mergeCell ref="A42:A43"/>
    <mergeCell ref="B42:B43"/>
    <mergeCell ref="L42:L43"/>
    <mergeCell ref="AM42:AO42"/>
    <mergeCell ref="AM43:AO43"/>
    <mergeCell ref="AM44:AO44"/>
    <mergeCell ref="AM45:AO45"/>
    <mergeCell ref="A40:A41"/>
    <mergeCell ref="B40:B41"/>
    <mergeCell ref="L40:L41"/>
    <mergeCell ref="AM41:AO41"/>
    <mergeCell ref="B38:B39"/>
    <mergeCell ref="L38:L39"/>
    <mergeCell ref="A36:A37"/>
    <mergeCell ref="B36:B37"/>
    <mergeCell ref="F36:F37"/>
    <mergeCell ref="L36:L37"/>
    <mergeCell ref="U36:U37"/>
    <mergeCell ref="AH36:AH37"/>
    <mergeCell ref="AM36:AO36"/>
    <mergeCell ref="A34:A35"/>
    <mergeCell ref="B34:B35"/>
    <mergeCell ref="L34:L35"/>
    <mergeCell ref="U34:U35"/>
    <mergeCell ref="A32:A33"/>
    <mergeCell ref="B32:B33"/>
    <mergeCell ref="L32:L33"/>
    <mergeCell ref="U32:U33"/>
    <mergeCell ref="AH32:AH33"/>
    <mergeCell ref="AP26:AP27"/>
    <mergeCell ref="AM27:AO27"/>
    <mergeCell ref="AP19:AS19"/>
    <mergeCell ref="A28:A29"/>
    <mergeCell ref="B28:B29"/>
    <mergeCell ref="L28:L29"/>
    <mergeCell ref="U28:U29"/>
    <mergeCell ref="AT30:AT31"/>
    <mergeCell ref="A30:A31"/>
    <mergeCell ref="B30:B31"/>
    <mergeCell ref="L30:L31"/>
    <mergeCell ref="U30:U31"/>
    <mergeCell ref="AH28:AH29"/>
    <mergeCell ref="AM28:AO28"/>
    <mergeCell ref="AP28:AP29"/>
    <mergeCell ref="AM29:AO29"/>
    <mergeCell ref="AH30:AH31"/>
    <mergeCell ref="AM30:AO30"/>
    <mergeCell ref="AP30:AP31"/>
    <mergeCell ref="AM31:AO31"/>
    <mergeCell ref="AQ24:AQ25"/>
    <mergeCell ref="AQ26:AQ27"/>
    <mergeCell ref="AQ28:AQ29"/>
    <mergeCell ref="AQ30:AQ31"/>
    <mergeCell ref="L26:L27"/>
    <mergeCell ref="U26:U27"/>
    <mergeCell ref="A24:A25"/>
    <mergeCell ref="B24:B25"/>
    <mergeCell ref="L24:L25"/>
    <mergeCell ref="U24:U25"/>
    <mergeCell ref="AH24:AH25"/>
    <mergeCell ref="AM24:AO24"/>
    <mergeCell ref="AM25:AO25"/>
    <mergeCell ref="AH26:AH27"/>
    <mergeCell ref="AM26:AO26"/>
    <mergeCell ref="AR2:AZ2"/>
    <mergeCell ref="AR3:AZ3"/>
    <mergeCell ref="AV4:BA4"/>
    <mergeCell ref="A9:BB9"/>
    <mergeCell ref="A10:BC10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Y15:AB15"/>
    <mergeCell ref="AC15:AF15"/>
    <mergeCell ref="AG15:AK15"/>
    <mergeCell ref="A11:XFD11"/>
    <mergeCell ref="A12:XFD12"/>
    <mergeCell ref="A14:B14"/>
    <mergeCell ref="C14:AX14"/>
    <mergeCell ref="A6:AZ6"/>
    <mergeCell ref="A7:AZ7"/>
    <mergeCell ref="A8:AZ8"/>
    <mergeCell ref="AT19:AX19"/>
    <mergeCell ref="AY19:BB19"/>
    <mergeCell ref="F19:F23"/>
    <mergeCell ref="G19:K19"/>
    <mergeCell ref="Z95:AC95"/>
    <mergeCell ref="Z96:AC96"/>
    <mergeCell ref="Z93:AC93"/>
    <mergeCell ref="AU93:AV108"/>
    <mergeCell ref="A16:B16"/>
    <mergeCell ref="A19:A23"/>
    <mergeCell ref="B19:B23"/>
    <mergeCell ref="C19:C23"/>
    <mergeCell ref="D19:D23"/>
    <mergeCell ref="E19:E23"/>
    <mergeCell ref="AC19:AF19"/>
    <mergeCell ref="AG19:AK19"/>
    <mergeCell ref="AL19:AO19"/>
    <mergeCell ref="L19:O19"/>
    <mergeCell ref="P19:S19"/>
    <mergeCell ref="T19:X19"/>
    <mergeCell ref="Y19:AB19"/>
    <mergeCell ref="G22:AS22"/>
    <mergeCell ref="A26:A27"/>
    <mergeCell ref="B26:B27"/>
  </mergeCells>
  <pageMargins left="0.70866141732283472" right="0.23622047244094491" top="0.19685039370078741" bottom="0.19685039370078741" header="0.51181102362204722" footer="0.51181102362204722"/>
  <pageSetup paperSize="9" scale="44" orientation="landscape" r:id="rId1"/>
  <colBreaks count="1" manualBreakCount="1">
    <brk id="62" max="1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5"/>
  <sheetViews>
    <sheetView view="pageBreakPreview" topLeftCell="K54" zoomScale="90" zoomScaleNormal="80" zoomScaleSheetLayoutView="90" workbookViewId="0">
      <selection activeCell="K71" sqref="A71:BC122"/>
    </sheetView>
  </sheetViews>
  <sheetFormatPr defaultRowHeight="15" x14ac:dyDescent="0.25"/>
  <cols>
    <col min="1" max="1" width="3.5703125" customWidth="1"/>
    <col min="2" max="2" width="29.140625" customWidth="1"/>
    <col min="3" max="6" width="5.85546875" customWidth="1"/>
    <col min="7" max="55" width="4.42578125" customWidth="1"/>
    <col min="56" max="57" width="0" hidden="1" customWidth="1"/>
    <col min="58" max="58" width="0.28515625" customWidth="1"/>
  </cols>
  <sheetData>
    <row r="1" spans="1:91" s="521" customFormat="1" ht="4.5" customHeight="1" x14ac:dyDescent="0.25"/>
    <row r="2" spans="1:91" s="350" customFormat="1" ht="21" customHeight="1" x14ac:dyDescent="0.3">
      <c r="AM2" s="274"/>
      <c r="AN2" s="274"/>
      <c r="AO2" s="274"/>
      <c r="AP2" s="274"/>
      <c r="AQ2" s="274"/>
      <c r="AR2" s="687" t="s">
        <v>123</v>
      </c>
      <c r="AS2" s="687"/>
      <c r="AT2" s="687"/>
      <c r="AU2" s="687"/>
      <c r="AV2" s="687"/>
      <c r="AW2" s="687"/>
      <c r="AX2" s="687"/>
      <c r="AY2" s="687"/>
      <c r="AZ2" s="687"/>
      <c r="BA2" s="274"/>
      <c r="BB2" s="274"/>
      <c r="BC2" s="275"/>
    </row>
    <row r="3" spans="1:91" s="350" customFormat="1" ht="21" customHeight="1" x14ac:dyDescent="0.3">
      <c r="AM3" s="274"/>
      <c r="AN3" s="274"/>
      <c r="AO3" s="274"/>
      <c r="AP3" s="274"/>
      <c r="AQ3" s="274"/>
      <c r="AR3" s="687" t="s">
        <v>174</v>
      </c>
      <c r="AS3" s="687"/>
      <c r="AT3" s="687"/>
      <c r="AU3" s="687"/>
      <c r="AV3" s="687"/>
      <c r="AW3" s="687"/>
      <c r="AX3" s="687"/>
      <c r="AY3" s="687"/>
      <c r="AZ3" s="687"/>
      <c r="BA3" s="274"/>
      <c r="BB3" s="274"/>
      <c r="BC3" s="274"/>
    </row>
    <row r="4" spans="1:91" s="350" customFormat="1" ht="21" customHeight="1" x14ac:dyDescent="0.3">
      <c r="AM4" s="274"/>
      <c r="AN4" s="274"/>
      <c r="AO4" s="274"/>
      <c r="AP4" s="274"/>
      <c r="AQ4" s="274"/>
      <c r="AR4" s="274"/>
      <c r="AS4" s="274"/>
      <c r="AT4" s="274"/>
      <c r="AU4" s="274"/>
      <c r="AV4" s="687" t="s">
        <v>179</v>
      </c>
      <c r="AW4" s="687"/>
      <c r="AX4" s="687"/>
      <c r="AY4" s="687"/>
      <c r="AZ4" s="687"/>
      <c r="BA4" s="687"/>
      <c r="BB4" s="274"/>
      <c r="BC4" s="274"/>
    </row>
    <row r="5" spans="1:91" s="521" customFormat="1" ht="21" customHeight="1" x14ac:dyDescent="0.3"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</row>
    <row r="6" spans="1:91" s="350" customFormat="1" ht="21" customHeight="1" x14ac:dyDescent="0.25">
      <c r="A6" s="683" t="s">
        <v>195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153"/>
      <c r="BB6" s="153"/>
    </row>
    <row r="7" spans="1:91" s="350" customFormat="1" ht="21" customHeight="1" x14ac:dyDescent="0.25">
      <c r="A7" s="695" t="s">
        <v>132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153"/>
      <c r="BB7" s="153"/>
    </row>
    <row r="8" spans="1:91" s="350" customFormat="1" ht="21" customHeight="1" x14ac:dyDescent="0.25">
      <c r="A8" s="689" t="s">
        <v>160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153"/>
      <c r="BB8" s="153"/>
    </row>
    <row r="9" spans="1:91" s="704" customFormat="1" ht="21" customHeight="1" x14ac:dyDescent="0.25">
      <c r="A9" s="689" t="s">
        <v>133</v>
      </c>
    </row>
    <row r="10" spans="1:91" s="705" customFormat="1" ht="21" customHeight="1" x14ac:dyDescent="0.25">
      <c r="A10" s="689" t="s">
        <v>121</v>
      </c>
    </row>
    <row r="11" spans="1:91" s="704" customFormat="1" ht="21" customHeight="1" x14ac:dyDescent="0.25">
      <c r="A11" s="689" t="s">
        <v>117</v>
      </c>
    </row>
    <row r="12" spans="1:91" s="706" customFormat="1" ht="21" customHeight="1" x14ac:dyDescent="0.25">
      <c r="A12" s="689" t="s">
        <v>118</v>
      </c>
    </row>
    <row r="13" spans="1:91" s="86" customFormat="1" ht="15" customHeight="1" x14ac:dyDescent="0.2">
      <c r="A13" s="88"/>
    </row>
    <row r="14" spans="1:91" s="2" customFormat="1" ht="16.5" customHeight="1" x14ac:dyDescent="0.2">
      <c r="A14" s="639"/>
      <c r="B14" s="640"/>
      <c r="C14" s="621" t="s">
        <v>0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85"/>
      <c r="AZ14" s="85"/>
      <c r="BA14" s="85"/>
      <c r="BB14" s="85"/>
      <c r="BC14" s="89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6" customFormat="1" ht="39.75" customHeight="1" x14ac:dyDescent="0.2">
      <c r="A15" s="641" t="s">
        <v>1</v>
      </c>
      <c r="B15" s="642"/>
      <c r="C15" s="621" t="s">
        <v>2</v>
      </c>
      <c r="D15" s="622"/>
      <c r="E15" s="622"/>
      <c r="F15" s="623"/>
      <c r="G15" s="621" t="s">
        <v>3</v>
      </c>
      <c r="H15" s="622"/>
      <c r="I15" s="622"/>
      <c r="J15" s="622"/>
      <c r="K15" s="622"/>
      <c r="L15" s="621" t="s">
        <v>4</v>
      </c>
      <c r="M15" s="622"/>
      <c r="N15" s="622"/>
      <c r="O15" s="623"/>
      <c r="P15" s="621" t="s">
        <v>5</v>
      </c>
      <c r="Q15" s="622"/>
      <c r="R15" s="622"/>
      <c r="S15" s="623"/>
      <c r="T15" s="621" t="s">
        <v>6</v>
      </c>
      <c r="U15" s="622"/>
      <c r="V15" s="622"/>
      <c r="W15" s="622"/>
      <c r="X15" s="623"/>
      <c r="Y15" s="621" t="s">
        <v>7</v>
      </c>
      <c r="Z15" s="622"/>
      <c r="AA15" s="622"/>
      <c r="AB15" s="623"/>
      <c r="AC15" s="621" t="s">
        <v>8</v>
      </c>
      <c r="AD15" s="622"/>
      <c r="AE15" s="622"/>
      <c r="AF15" s="623"/>
      <c r="AG15" s="621" t="s">
        <v>9</v>
      </c>
      <c r="AH15" s="622"/>
      <c r="AI15" s="622"/>
      <c r="AJ15" s="622"/>
      <c r="AK15" s="623"/>
      <c r="AL15" s="621" t="s">
        <v>10</v>
      </c>
      <c r="AM15" s="622"/>
      <c r="AN15" s="622"/>
      <c r="AO15" s="623"/>
      <c r="AP15" s="621" t="s">
        <v>11</v>
      </c>
      <c r="AQ15" s="622"/>
      <c r="AR15" s="622"/>
      <c r="AS15" s="623"/>
      <c r="AT15" s="643" t="s">
        <v>12</v>
      </c>
      <c r="AU15" s="643"/>
      <c r="AV15" s="643"/>
      <c r="AW15" s="643"/>
      <c r="AX15" s="643"/>
      <c r="AY15" s="288" t="s">
        <v>13</v>
      </c>
      <c r="AZ15" s="289" t="s">
        <v>14</v>
      </c>
      <c r="BA15" s="289" t="s">
        <v>15</v>
      </c>
      <c r="BB15" s="290" t="s">
        <v>16</v>
      </c>
      <c r="BC15" s="129" t="s">
        <v>17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" customFormat="1" ht="24" customHeight="1" x14ac:dyDescent="0.2">
      <c r="A16" s="644"/>
      <c r="B16" s="645"/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24</v>
      </c>
      <c r="J16" s="7" t="s">
        <v>25</v>
      </c>
      <c r="K16" s="7" t="s">
        <v>26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33</v>
      </c>
      <c r="S16" s="7" t="s">
        <v>34</v>
      </c>
      <c r="T16" s="7" t="s">
        <v>35</v>
      </c>
      <c r="U16" s="7" t="s">
        <v>36</v>
      </c>
      <c r="V16" s="7" t="s">
        <v>37</v>
      </c>
      <c r="W16" s="7" t="s">
        <v>38</v>
      </c>
      <c r="X16" s="7" t="s">
        <v>39</v>
      </c>
      <c r="Y16" s="7" t="s">
        <v>40</v>
      </c>
      <c r="Z16" s="7" t="s">
        <v>41</v>
      </c>
      <c r="AA16" s="7" t="s">
        <v>42</v>
      </c>
      <c r="AB16" s="7" t="s">
        <v>43</v>
      </c>
      <c r="AC16" s="7" t="s">
        <v>44</v>
      </c>
      <c r="AD16" s="7" t="s">
        <v>45</v>
      </c>
      <c r="AE16" s="7" t="s">
        <v>46</v>
      </c>
      <c r="AF16" s="7" t="s">
        <v>47</v>
      </c>
      <c r="AG16" s="7" t="s">
        <v>48</v>
      </c>
      <c r="AH16" s="7" t="s">
        <v>49</v>
      </c>
      <c r="AI16" s="7" t="s">
        <v>50</v>
      </c>
      <c r="AJ16" s="7" t="s">
        <v>51</v>
      </c>
      <c r="AK16" s="7" t="s">
        <v>52</v>
      </c>
      <c r="AL16" s="7" t="s">
        <v>53</v>
      </c>
      <c r="AM16" s="7" t="s">
        <v>54</v>
      </c>
      <c r="AN16" s="7" t="s">
        <v>55</v>
      </c>
      <c r="AO16" s="7" t="s">
        <v>56</v>
      </c>
      <c r="AP16" s="7" t="s">
        <v>57</v>
      </c>
      <c r="AQ16" s="7" t="s">
        <v>58</v>
      </c>
      <c r="AR16" s="7" t="s">
        <v>59</v>
      </c>
      <c r="AS16" s="7" t="s">
        <v>60</v>
      </c>
      <c r="AT16" s="7" t="s">
        <v>61</v>
      </c>
      <c r="AU16" s="7" t="s">
        <v>62</v>
      </c>
      <c r="AV16" s="7" t="s">
        <v>63</v>
      </c>
      <c r="AW16" s="7" t="s">
        <v>64</v>
      </c>
      <c r="AX16" s="7" t="s">
        <v>65</v>
      </c>
      <c r="AY16" s="3"/>
      <c r="AZ16" s="5"/>
      <c r="BA16" s="4"/>
      <c r="BB16" s="5"/>
      <c r="BC16" s="5"/>
    </row>
    <row r="17" spans="1:99" s="1" customFormat="1" ht="16.5" customHeight="1" x14ac:dyDescent="0.25">
      <c r="A17" s="8"/>
      <c r="B17" s="354" t="s">
        <v>66</v>
      </c>
      <c r="C17" s="7" t="s">
        <v>67</v>
      </c>
      <c r="D17" s="7" t="s">
        <v>67</v>
      </c>
      <c r="E17" s="7" t="s">
        <v>68</v>
      </c>
      <c r="F17" s="7" t="s">
        <v>68</v>
      </c>
      <c r="G17" s="7" t="s">
        <v>69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68</v>
      </c>
      <c r="W17" s="7" t="s">
        <v>68</v>
      </c>
      <c r="X17" s="7" t="s">
        <v>68</v>
      </c>
      <c r="Y17" s="7" t="s">
        <v>68</v>
      </c>
      <c r="Z17" s="7" t="s">
        <v>69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70</v>
      </c>
      <c r="AR17" s="7" t="s">
        <v>70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287" t="s">
        <v>67</v>
      </c>
      <c r="AY17" s="287" t="s">
        <v>23</v>
      </c>
      <c r="AZ17" s="287" t="s">
        <v>55</v>
      </c>
      <c r="BA17" s="287" t="s">
        <v>19</v>
      </c>
      <c r="BB17" s="287" t="s">
        <v>19</v>
      </c>
      <c r="BC17" s="10" t="s">
        <v>65</v>
      </c>
    </row>
    <row r="18" spans="1:99" s="13" customFormat="1" ht="9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2"/>
    </row>
    <row r="19" spans="1:99" s="14" customFormat="1" ht="12.75" customHeight="1" x14ac:dyDescent="0.2">
      <c r="A19" s="646" t="s">
        <v>71</v>
      </c>
      <c r="B19" s="649" t="s">
        <v>72</v>
      </c>
      <c r="C19" s="629" t="s">
        <v>73</v>
      </c>
      <c r="D19" s="629" t="s">
        <v>74</v>
      </c>
      <c r="E19" s="629" t="s">
        <v>75</v>
      </c>
      <c r="F19" s="629" t="s">
        <v>76</v>
      </c>
      <c r="G19" s="652" t="s">
        <v>2</v>
      </c>
      <c r="H19" s="653"/>
      <c r="I19" s="653"/>
      <c r="J19" s="653"/>
      <c r="K19" s="654"/>
      <c r="L19" s="652" t="s">
        <v>3</v>
      </c>
      <c r="M19" s="653"/>
      <c r="N19" s="653"/>
      <c r="O19" s="653"/>
      <c r="P19" s="652" t="s">
        <v>4</v>
      </c>
      <c r="Q19" s="653"/>
      <c r="R19" s="653"/>
      <c r="S19" s="653"/>
      <c r="T19" s="654"/>
      <c r="U19" s="652" t="s">
        <v>5</v>
      </c>
      <c r="V19" s="653"/>
      <c r="W19" s="653"/>
      <c r="X19" s="654"/>
      <c r="Y19" s="652" t="s">
        <v>6</v>
      </c>
      <c r="Z19" s="653"/>
      <c r="AA19" s="653"/>
      <c r="AB19" s="654"/>
      <c r="AC19" s="652" t="s">
        <v>7</v>
      </c>
      <c r="AD19" s="653"/>
      <c r="AE19" s="653"/>
      <c r="AF19" s="653"/>
      <c r="AG19" s="654"/>
      <c r="AH19" s="652" t="s">
        <v>8</v>
      </c>
      <c r="AI19" s="653"/>
      <c r="AJ19" s="653"/>
      <c r="AK19" s="654"/>
      <c r="AL19" s="652" t="s">
        <v>9</v>
      </c>
      <c r="AM19" s="653"/>
      <c r="AN19" s="653"/>
      <c r="AO19" s="654"/>
      <c r="AP19" s="652" t="s">
        <v>10</v>
      </c>
      <c r="AQ19" s="653"/>
      <c r="AR19" s="653"/>
      <c r="AS19" s="653"/>
      <c r="AT19" s="654"/>
      <c r="AU19" s="652" t="s">
        <v>11</v>
      </c>
      <c r="AV19" s="653"/>
      <c r="AW19" s="653"/>
      <c r="AX19" s="654"/>
      <c r="AY19" s="652" t="s">
        <v>12</v>
      </c>
      <c r="AZ19" s="653"/>
      <c r="BA19" s="653"/>
      <c r="BB19" s="654"/>
      <c r="CU19" s="15"/>
    </row>
    <row r="20" spans="1:99" s="14" customFormat="1" ht="12" customHeight="1" x14ac:dyDescent="0.2">
      <c r="A20" s="647"/>
      <c r="B20" s="650"/>
      <c r="C20" s="630"/>
      <c r="D20" s="630"/>
      <c r="E20" s="630"/>
      <c r="F20" s="632"/>
      <c r="G20" s="128">
        <v>31</v>
      </c>
      <c r="H20" s="128">
        <v>7</v>
      </c>
      <c r="I20" s="128">
        <v>14</v>
      </c>
      <c r="J20" s="128">
        <v>21</v>
      </c>
      <c r="K20" s="128">
        <v>28</v>
      </c>
      <c r="L20" s="128">
        <v>5</v>
      </c>
      <c r="M20" s="128">
        <v>12</v>
      </c>
      <c r="N20" s="128">
        <v>19</v>
      </c>
      <c r="O20" s="128">
        <v>26</v>
      </c>
      <c r="P20" s="128">
        <v>2</v>
      </c>
      <c r="Q20" s="128">
        <v>9</v>
      </c>
      <c r="R20" s="128">
        <v>16</v>
      </c>
      <c r="S20" s="16">
        <v>23</v>
      </c>
      <c r="T20" s="16">
        <v>30</v>
      </c>
      <c r="U20" s="16">
        <v>7</v>
      </c>
      <c r="V20" s="16">
        <v>14</v>
      </c>
      <c r="W20" s="16">
        <v>21</v>
      </c>
      <c r="X20" s="17">
        <v>28</v>
      </c>
      <c r="Y20" s="17">
        <v>4</v>
      </c>
      <c r="Z20" s="17">
        <v>11</v>
      </c>
      <c r="AA20" s="17">
        <v>18</v>
      </c>
      <c r="AB20" s="17">
        <v>25</v>
      </c>
      <c r="AC20" s="17">
        <v>1</v>
      </c>
      <c r="AD20" s="17">
        <v>8</v>
      </c>
      <c r="AE20" s="17">
        <v>15</v>
      </c>
      <c r="AF20" s="17">
        <v>22</v>
      </c>
      <c r="AG20" s="17">
        <v>29</v>
      </c>
      <c r="AH20" s="17">
        <v>7</v>
      </c>
      <c r="AI20" s="17">
        <v>14</v>
      </c>
      <c r="AJ20" s="17">
        <v>21</v>
      </c>
      <c r="AK20" s="17">
        <v>28</v>
      </c>
      <c r="AL20" s="17">
        <v>4</v>
      </c>
      <c r="AM20" s="17">
        <v>11</v>
      </c>
      <c r="AN20" s="17">
        <v>18</v>
      </c>
      <c r="AO20" s="17">
        <v>25</v>
      </c>
      <c r="AP20" s="17">
        <v>2</v>
      </c>
      <c r="AQ20" s="17">
        <v>9</v>
      </c>
      <c r="AR20" s="17">
        <v>16</v>
      </c>
      <c r="AS20" s="17">
        <v>23</v>
      </c>
      <c r="AT20" s="17">
        <v>30</v>
      </c>
      <c r="AU20" s="17">
        <v>6</v>
      </c>
      <c r="AV20" s="17">
        <v>13</v>
      </c>
      <c r="AW20" s="17">
        <v>20</v>
      </c>
      <c r="AX20" s="17">
        <v>27</v>
      </c>
      <c r="AY20" s="17">
        <v>4</v>
      </c>
      <c r="AZ20" s="18">
        <v>11</v>
      </c>
      <c r="BA20" s="19">
        <v>18</v>
      </c>
      <c r="BB20" s="19">
        <v>25</v>
      </c>
    </row>
    <row r="21" spans="1:99" s="14" customFormat="1" ht="12.75" customHeight="1" x14ac:dyDescent="0.2">
      <c r="A21" s="647"/>
      <c r="B21" s="650"/>
      <c r="C21" s="630"/>
      <c r="D21" s="630"/>
      <c r="E21" s="630"/>
      <c r="F21" s="632"/>
      <c r="G21" s="128">
        <v>29</v>
      </c>
      <c r="H21" s="128">
        <v>5</v>
      </c>
      <c r="I21" s="128">
        <v>12</v>
      </c>
      <c r="J21" s="128">
        <v>19</v>
      </c>
      <c r="K21" s="128">
        <v>26</v>
      </c>
      <c r="L21" s="128">
        <v>3</v>
      </c>
      <c r="M21" s="128">
        <v>10</v>
      </c>
      <c r="N21" s="128">
        <v>17</v>
      </c>
      <c r="O21" s="128">
        <v>24</v>
      </c>
      <c r="P21" s="128">
        <v>31</v>
      </c>
      <c r="Q21" s="128">
        <v>7</v>
      </c>
      <c r="R21" s="128">
        <v>14</v>
      </c>
      <c r="S21" s="128">
        <v>21</v>
      </c>
      <c r="T21" s="16">
        <v>28</v>
      </c>
      <c r="U21" s="16">
        <v>5</v>
      </c>
      <c r="V21" s="16">
        <v>12</v>
      </c>
      <c r="W21" s="16">
        <v>19</v>
      </c>
      <c r="X21" s="16">
        <v>26</v>
      </c>
      <c r="Y21" s="17">
        <v>2</v>
      </c>
      <c r="Z21" s="17">
        <v>9</v>
      </c>
      <c r="AA21" s="17">
        <v>16</v>
      </c>
      <c r="AB21" s="17">
        <v>23</v>
      </c>
      <c r="AC21" s="17">
        <v>30</v>
      </c>
      <c r="AD21" s="17">
        <v>6</v>
      </c>
      <c r="AE21" s="17">
        <v>13</v>
      </c>
      <c r="AF21" s="17">
        <v>20</v>
      </c>
      <c r="AG21" s="17">
        <v>27</v>
      </c>
      <c r="AH21" s="17">
        <v>6</v>
      </c>
      <c r="AI21" s="17">
        <v>13</v>
      </c>
      <c r="AJ21" s="17">
        <v>20</v>
      </c>
      <c r="AK21" s="17">
        <v>27</v>
      </c>
      <c r="AL21" s="17">
        <v>3</v>
      </c>
      <c r="AM21" s="17">
        <v>10</v>
      </c>
      <c r="AN21" s="17">
        <v>17</v>
      </c>
      <c r="AO21" s="17">
        <v>24</v>
      </c>
      <c r="AP21" s="17">
        <v>1</v>
      </c>
      <c r="AQ21" s="17">
        <v>8</v>
      </c>
      <c r="AR21" s="17">
        <v>15</v>
      </c>
      <c r="AS21" s="17">
        <v>22</v>
      </c>
      <c r="AT21" s="17">
        <v>29</v>
      </c>
      <c r="AU21" s="17">
        <v>5</v>
      </c>
      <c r="AV21" s="17">
        <v>12</v>
      </c>
      <c r="AW21" s="17">
        <v>19</v>
      </c>
      <c r="AX21" s="17">
        <v>26</v>
      </c>
      <c r="AY21" s="17">
        <v>3</v>
      </c>
      <c r="AZ21" s="17">
        <v>10</v>
      </c>
      <c r="BA21" s="18">
        <v>17</v>
      </c>
      <c r="BB21" s="17">
        <v>24</v>
      </c>
      <c r="BC21" s="19"/>
    </row>
    <row r="22" spans="1:99" s="14" customFormat="1" ht="13.5" customHeight="1" x14ac:dyDescent="0.2">
      <c r="A22" s="647"/>
      <c r="B22" s="650"/>
      <c r="C22" s="630"/>
      <c r="D22" s="630"/>
      <c r="E22" s="630"/>
      <c r="F22" s="632"/>
      <c r="G22" s="655" t="s">
        <v>77</v>
      </c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20"/>
      <c r="AU22" s="20"/>
      <c r="AV22" s="20"/>
      <c r="AW22" s="21"/>
    </row>
    <row r="23" spans="1:99" s="14" customFormat="1" ht="12" customHeight="1" x14ac:dyDescent="0.25">
      <c r="A23" s="648"/>
      <c r="B23" s="651"/>
      <c r="C23" s="631"/>
      <c r="D23" s="631"/>
      <c r="E23" s="631"/>
      <c r="F23" s="633"/>
      <c r="G23" s="357" t="s">
        <v>18</v>
      </c>
      <c r="H23" s="357" t="s">
        <v>19</v>
      </c>
      <c r="I23" s="357" t="s">
        <v>20</v>
      </c>
      <c r="J23" s="357" t="s">
        <v>21</v>
      </c>
      <c r="K23" s="357" t="s">
        <v>22</v>
      </c>
      <c r="L23" s="357" t="s">
        <v>23</v>
      </c>
      <c r="M23" s="357" t="s">
        <v>24</v>
      </c>
      <c r="N23" s="357" t="s">
        <v>25</v>
      </c>
      <c r="O23" s="357" t="s">
        <v>26</v>
      </c>
      <c r="P23" s="357" t="s">
        <v>27</v>
      </c>
      <c r="Q23" s="357" t="s">
        <v>28</v>
      </c>
      <c r="R23" s="357" t="s">
        <v>29</v>
      </c>
      <c r="S23" s="357" t="s">
        <v>30</v>
      </c>
      <c r="T23" s="357" t="s">
        <v>31</v>
      </c>
      <c r="U23" s="357" t="s">
        <v>32</v>
      </c>
      <c r="V23" s="357" t="s">
        <v>33</v>
      </c>
      <c r="W23" s="357" t="s">
        <v>34</v>
      </c>
      <c r="X23" s="357" t="s">
        <v>35</v>
      </c>
      <c r="Y23" s="357" t="s">
        <v>36</v>
      </c>
      <c r="Z23" s="357" t="s">
        <v>37</v>
      </c>
      <c r="AA23" s="357" t="s">
        <v>38</v>
      </c>
      <c r="AB23" s="357" t="s">
        <v>39</v>
      </c>
      <c r="AC23" s="357" t="s">
        <v>40</v>
      </c>
      <c r="AD23" s="357" t="s">
        <v>41</v>
      </c>
      <c r="AE23" s="357" t="s">
        <v>42</v>
      </c>
      <c r="AF23" s="357" t="s">
        <v>43</v>
      </c>
      <c r="AG23" s="357" t="s">
        <v>44</v>
      </c>
      <c r="AH23" s="357" t="s">
        <v>45</v>
      </c>
      <c r="AI23" s="357" t="s">
        <v>46</v>
      </c>
      <c r="AJ23" s="357" t="s">
        <v>47</v>
      </c>
      <c r="AK23" s="357" t="s">
        <v>48</v>
      </c>
      <c r="AL23" s="357" t="s">
        <v>49</v>
      </c>
      <c r="AM23" s="357" t="s">
        <v>50</v>
      </c>
      <c r="AN23" s="357" t="s">
        <v>51</v>
      </c>
      <c r="AO23" s="357" t="s">
        <v>52</v>
      </c>
      <c r="AP23" s="357" t="s">
        <v>53</v>
      </c>
      <c r="AQ23" s="357" t="s">
        <v>54</v>
      </c>
      <c r="AR23" s="357" t="s">
        <v>55</v>
      </c>
      <c r="AS23" s="357" t="s">
        <v>56</v>
      </c>
      <c r="AT23" s="357" t="s">
        <v>57</v>
      </c>
      <c r="AU23" s="357" t="s">
        <v>58</v>
      </c>
      <c r="AV23" s="357" t="s">
        <v>59</v>
      </c>
      <c r="AW23" s="357" t="s">
        <v>60</v>
      </c>
      <c r="AX23" s="357" t="s">
        <v>61</v>
      </c>
      <c r="AY23" s="357" t="s">
        <v>62</v>
      </c>
      <c r="AZ23" s="357" t="s">
        <v>63</v>
      </c>
      <c r="BA23" s="357" t="s">
        <v>64</v>
      </c>
      <c r="BB23" s="357" t="s">
        <v>65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9" s="23" customFormat="1" ht="15.75" customHeight="1" x14ac:dyDescent="0.25">
      <c r="A24" s="667" t="s">
        <v>18</v>
      </c>
      <c r="B24" s="634" t="s">
        <v>78</v>
      </c>
      <c r="C24" s="90">
        <f>SUM(D24:F24)</f>
        <v>24</v>
      </c>
      <c r="D24" s="90">
        <v>12</v>
      </c>
      <c r="E24" s="336"/>
      <c r="F24" s="336">
        <v>12</v>
      </c>
      <c r="G24" s="90"/>
      <c r="H24" s="336"/>
      <c r="I24" s="665">
        <v>12</v>
      </c>
      <c r="J24" s="666"/>
      <c r="K24" s="614" t="s">
        <v>79</v>
      </c>
      <c r="L24" s="614"/>
      <c r="M24" s="93"/>
      <c r="N24" s="93"/>
      <c r="O24" s="93"/>
      <c r="P24" s="93"/>
      <c r="Q24" s="93"/>
      <c r="R24" s="94"/>
      <c r="S24" s="94"/>
      <c r="T24" s="94"/>
      <c r="U24" s="94"/>
      <c r="V24" s="94"/>
      <c r="W24" s="94"/>
      <c r="X24" s="94"/>
      <c r="Y24" s="94"/>
      <c r="Z24" s="657"/>
      <c r="AA24" s="658"/>
      <c r="AB24" s="658"/>
      <c r="AC24" s="658"/>
      <c r="AD24" s="93"/>
      <c r="AE24" s="93"/>
      <c r="AF24" s="95"/>
      <c r="AG24" s="359"/>
      <c r="AH24" s="359"/>
      <c r="AI24" s="359"/>
      <c r="AJ24" s="26"/>
      <c r="AK24" s="24"/>
      <c r="AL24" s="24"/>
      <c r="AM24" s="359"/>
      <c r="AN24" s="359"/>
      <c r="AO24" s="26"/>
      <c r="AP24" s="359"/>
      <c r="AQ24" s="342"/>
      <c r="AR24" s="342"/>
      <c r="AS24" s="359"/>
      <c r="AT24" s="568"/>
      <c r="AU24" s="799" t="s">
        <v>151</v>
      </c>
      <c r="AV24" s="800"/>
      <c r="AW24" s="342"/>
      <c r="AX24" s="342"/>
      <c r="AY24" s="359"/>
      <c r="AZ24" s="26"/>
      <c r="BA24" s="24"/>
      <c r="BB24" s="24"/>
    </row>
    <row r="25" spans="1:99" s="23" customFormat="1" ht="19.5" customHeight="1" x14ac:dyDescent="0.25">
      <c r="A25" s="668"/>
      <c r="B25" s="635"/>
      <c r="C25" s="96">
        <v>4</v>
      </c>
      <c r="D25" s="97">
        <v>4</v>
      </c>
      <c r="E25" s="335"/>
      <c r="F25" s="335"/>
      <c r="G25" s="97"/>
      <c r="H25" s="335"/>
      <c r="I25" s="663">
        <v>4</v>
      </c>
      <c r="J25" s="664"/>
      <c r="K25" s="615"/>
      <c r="L25" s="615"/>
      <c r="M25" s="100"/>
      <c r="N25" s="100"/>
      <c r="O25" s="100"/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660"/>
      <c r="AA25" s="661"/>
      <c r="AB25" s="661"/>
      <c r="AC25" s="661"/>
      <c r="AD25" s="100"/>
      <c r="AE25" s="100"/>
      <c r="AF25" s="102"/>
      <c r="AG25" s="29"/>
      <c r="AH25" s="29"/>
      <c r="AI25" s="29"/>
      <c r="AJ25" s="30"/>
      <c r="AK25" s="28"/>
      <c r="AL25" s="28"/>
      <c r="AM25" s="29"/>
      <c r="AN25" s="29"/>
      <c r="AO25" s="30"/>
      <c r="AP25" s="29"/>
      <c r="AQ25" s="341"/>
      <c r="AR25" s="341"/>
      <c r="AS25" s="29"/>
      <c r="AT25" s="29"/>
      <c r="AU25" s="801"/>
      <c r="AV25" s="802"/>
      <c r="AW25" s="341"/>
      <c r="AX25" s="341"/>
      <c r="AY25" s="29"/>
      <c r="AZ25" s="30"/>
      <c r="BA25" s="28"/>
      <c r="BB25" s="28"/>
    </row>
    <row r="26" spans="1:99" s="23" customFormat="1" ht="14.25" customHeight="1" x14ac:dyDescent="0.25">
      <c r="A26" s="667" t="s">
        <v>19</v>
      </c>
      <c r="B26" s="634" t="s">
        <v>80</v>
      </c>
      <c r="C26" s="90">
        <f>SUM(D26:F26)</f>
        <v>12</v>
      </c>
      <c r="D26" s="90">
        <v>6</v>
      </c>
      <c r="E26" s="336"/>
      <c r="F26" s="336">
        <v>6</v>
      </c>
      <c r="G26" s="90"/>
      <c r="H26" s="336"/>
      <c r="I26" s="665">
        <v>6</v>
      </c>
      <c r="J26" s="666"/>
      <c r="K26" s="614" t="s">
        <v>81</v>
      </c>
      <c r="L26" s="614"/>
      <c r="M26" s="93"/>
      <c r="N26" s="93"/>
      <c r="O26" s="93"/>
      <c r="P26" s="93"/>
      <c r="Q26" s="93"/>
      <c r="R26" s="94"/>
      <c r="S26" s="94"/>
      <c r="T26" s="94"/>
      <c r="U26" s="94"/>
      <c r="V26" s="94"/>
      <c r="W26" s="103"/>
      <c r="X26" s="103"/>
      <c r="Y26" s="94"/>
      <c r="Z26" s="657"/>
      <c r="AA26" s="658"/>
      <c r="AB26" s="658"/>
      <c r="AC26" s="658"/>
      <c r="AD26" s="103"/>
      <c r="AE26" s="103"/>
      <c r="AF26" s="363"/>
      <c r="AG26" s="359"/>
      <c r="AH26" s="359"/>
      <c r="AI26" s="359"/>
      <c r="AJ26" s="33"/>
      <c r="AK26" s="24"/>
      <c r="AL26" s="24"/>
      <c r="AM26" s="359"/>
      <c r="AN26" s="359"/>
      <c r="AP26" s="359"/>
      <c r="AQ26" s="367"/>
      <c r="AR26" s="367"/>
      <c r="AS26" s="359"/>
      <c r="AT26" s="568"/>
      <c r="AU26" s="801"/>
      <c r="AV26" s="802"/>
      <c r="AW26" s="367"/>
      <c r="AX26" s="367"/>
      <c r="AY26" s="359"/>
      <c r="AZ26" s="33"/>
      <c r="BA26" s="24"/>
      <c r="BB26" s="24"/>
    </row>
    <row r="27" spans="1:99" s="23" customFormat="1" ht="21" customHeight="1" x14ac:dyDescent="0.25">
      <c r="A27" s="668"/>
      <c r="B27" s="635"/>
      <c r="C27" s="96">
        <f t="shared" ref="C27:C47" si="0">SUM(D27:F27)</f>
        <v>4</v>
      </c>
      <c r="D27" s="97">
        <v>4</v>
      </c>
      <c r="E27" s="335"/>
      <c r="F27" s="335"/>
      <c r="G27" s="97"/>
      <c r="H27" s="335"/>
      <c r="I27" s="663">
        <v>4</v>
      </c>
      <c r="J27" s="664"/>
      <c r="K27" s="615"/>
      <c r="L27" s="615"/>
      <c r="M27" s="105"/>
      <c r="N27" s="100"/>
      <c r="O27" s="100"/>
      <c r="P27" s="106"/>
      <c r="Q27" s="106"/>
      <c r="R27" s="101"/>
      <c r="S27" s="101"/>
      <c r="T27" s="101"/>
      <c r="U27" s="101"/>
      <c r="V27" s="101"/>
      <c r="W27" s="107"/>
      <c r="X27" s="107"/>
      <c r="Y27" s="101"/>
      <c r="Z27" s="660"/>
      <c r="AA27" s="661"/>
      <c r="AB27" s="661"/>
      <c r="AC27" s="661"/>
      <c r="AD27" s="107"/>
      <c r="AE27" s="107"/>
      <c r="AF27" s="365"/>
      <c r="AG27" s="29"/>
      <c r="AH27" s="29"/>
      <c r="AI27" s="29"/>
      <c r="AJ27" s="30"/>
      <c r="AK27" s="28"/>
      <c r="AL27" s="28"/>
      <c r="AM27" s="29"/>
      <c r="AN27" s="29"/>
      <c r="AP27" s="29"/>
      <c r="AQ27" s="332"/>
      <c r="AR27" s="341"/>
      <c r="AS27" s="29"/>
      <c r="AT27" s="29"/>
      <c r="AU27" s="801"/>
      <c r="AV27" s="802"/>
      <c r="AW27" s="332"/>
      <c r="AX27" s="341"/>
      <c r="AY27" s="29"/>
      <c r="AZ27" s="30"/>
      <c r="BA27" s="28"/>
      <c r="BB27" s="28"/>
    </row>
    <row r="28" spans="1:99" s="23" customFormat="1" ht="15.75" x14ac:dyDescent="0.25">
      <c r="A28" s="667" t="s">
        <v>20</v>
      </c>
      <c r="B28" s="634" t="s">
        <v>82</v>
      </c>
      <c r="C28" s="90">
        <f>SUM(D28:F28)</f>
        <v>12</v>
      </c>
      <c r="D28" s="90">
        <v>4</v>
      </c>
      <c r="E28" s="336"/>
      <c r="F28" s="336">
        <v>8</v>
      </c>
      <c r="G28" s="90"/>
      <c r="H28" s="336"/>
      <c r="I28" s="665">
        <v>4</v>
      </c>
      <c r="J28" s="666"/>
      <c r="K28" s="614"/>
      <c r="L28" s="614"/>
      <c r="M28" s="93"/>
      <c r="N28" s="93"/>
      <c r="O28" s="93"/>
      <c r="P28" s="93"/>
      <c r="Q28" s="93"/>
      <c r="R28" s="94"/>
      <c r="S28" s="94"/>
      <c r="T28" s="94"/>
      <c r="U28" s="94"/>
      <c r="V28" s="94"/>
      <c r="W28" s="94"/>
      <c r="X28" s="94"/>
      <c r="Y28" s="94"/>
      <c r="Z28" s="657"/>
      <c r="AA28" s="658"/>
      <c r="AB28" s="658"/>
      <c r="AC28" s="658"/>
      <c r="AD28" s="103"/>
      <c r="AE28" s="103"/>
      <c r="AF28" s="363"/>
      <c r="AG28" s="359"/>
      <c r="AH28" s="359"/>
      <c r="AI28" s="359"/>
      <c r="AJ28" s="33"/>
      <c r="AK28" s="24"/>
      <c r="AL28" s="24"/>
      <c r="AM28" s="359"/>
      <c r="AN28" s="359"/>
      <c r="AO28" s="33"/>
      <c r="AP28" s="359"/>
      <c r="AQ28" s="367"/>
      <c r="AR28" s="367"/>
      <c r="AS28" s="359"/>
      <c r="AT28" s="568"/>
      <c r="AU28" s="801"/>
      <c r="AV28" s="802"/>
      <c r="AW28" s="367"/>
      <c r="AX28" s="367"/>
      <c r="AY28" s="359"/>
      <c r="AZ28" s="33"/>
      <c r="BA28" s="24"/>
      <c r="BB28" s="24"/>
    </row>
    <row r="29" spans="1:99" s="23" customFormat="1" ht="20.25" customHeight="1" x14ac:dyDescent="0.25">
      <c r="A29" s="668"/>
      <c r="B29" s="672"/>
      <c r="C29" s="96">
        <f t="shared" si="0"/>
        <v>8</v>
      </c>
      <c r="D29" s="97">
        <v>8</v>
      </c>
      <c r="E29" s="335"/>
      <c r="F29" s="335"/>
      <c r="G29" s="97"/>
      <c r="H29" s="335"/>
      <c r="I29" s="663">
        <v>8</v>
      </c>
      <c r="J29" s="664"/>
      <c r="K29" s="615"/>
      <c r="L29" s="615"/>
      <c r="M29" s="100"/>
      <c r="N29" s="100"/>
      <c r="O29" s="100"/>
      <c r="P29" s="100"/>
      <c r="Q29" s="100"/>
      <c r="R29" s="101"/>
      <c r="S29" s="101"/>
      <c r="T29" s="109"/>
      <c r="U29" s="110"/>
      <c r="V29" s="101"/>
      <c r="W29" s="101"/>
      <c r="X29" s="101"/>
      <c r="Y29" s="101"/>
      <c r="Z29" s="660"/>
      <c r="AA29" s="661"/>
      <c r="AB29" s="661"/>
      <c r="AC29" s="661"/>
      <c r="AD29" s="283"/>
      <c r="AE29" s="283"/>
      <c r="AF29" s="365"/>
      <c r="AG29" s="29"/>
      <c r="AH29" s="29"/>
      <c r="AI29" s="29"/>
      <c r="AJ29" s="30"/>
      <c r="AK29" s="28"/>
      <c r="AL29" s="28"/>
      <c r="AM29" s="41"/>
      <c r="AN29" s="29"/>
      <c r="AO29" s="30"/>
      <c r="AP29" s="29"/>
      <c r="AQ29" s="332"/>
      <c r="AR29" s="341"/>
      <c r="AS29" s="29"/>
      <c r="AT29" s="29"/>
      <c r="AU29" s="801"/>
      <c r="AV29" s="802"/>
      <c r="AW29" s="332"/>
      <c r="AX29" s="341"/>
      <c r="AY29" s="29"/>
      <c r="AZ29" s="30"/>
      <c r="BA29" s="28"/>
      <c r="BB29" s="28"/>
    </row>
    <row r="30" spans="1:99" s="23" customFormat="1" ht="15.75" customHeight="1" x14ac:dyDescent="0.25">
      <c r="A30" s="667" t="s">
        <v>21</v>
      </c>
      <c r="B30" s="634" t="s">
        <v>83</v>
      </c>
      <c r="C30" s="90">
        <f>SUM(D30:F30)</f>
        <v>48</v>
      </c>
      <c r="D30" s="90">
        <v>12</v>
      </c>
      <c r="E30" s="336">
        <v>12</v>
      </c>
      <c r="F30" s="336">
        <v>24</v>
      </c>
      <c r="G30" s="90"/>
      <c r="H30" s="336"/>
      <c r="I30" s="665">
        <v>12</v>
      </c>
      <c r="J30" s="666"/>
      <c r="K30" s="614"/>
      <c r="L30" s="614"/>
      <c r="M30" s="111"/>
      <c r="N30" s="111"/>
      <c r="O30" s="111"/>
      <c r="P30" s="111"/>
      <c r="Q30" s="111"/>
      <c r="R30" s="90"/>
      <c r="S30" s="90"/>
      <c r="T30" s="90"/>
      <c r="U30" s="90"/>
      <c r="V30" s="90"/>
      <c r="W30" s="90"/>
      <c r="X30" s="90"/>
      <c r="Y30" s="90"/>
      <c r="Z30" s="665">
        <v>12</v>
      </c>
      <c r="AA30" s="670"/>
      <c r="AB30" s="670"/>
      <c r="AC30" s="666"/>
      <c r="AD30" s="421"/>
      <c r="AE30" s="330"/>
      <c r="AF30" s="92"/>
      <c r="AG30" s="24"/>
      <c r="AH30" s="359"/>
      <c r="AI30" s="359"/>
      <c r="AJ30" s="33"/>
      <c r="AK30" s="24"/>
      <c r="AL30" s="24"/>
      <c r="AM30" s="359"/>
      <c r="AN30" s="612"/>
      <c r="AO30" s="33"/>
      <c r="AP30" s="359"/>
      <c r="AQ30" s="367"/>
      <c r="AR30" s="367"/>
      <c r="AS30" s="359"/>
      <c r="AT30" s="568"/>
      <c r="AU30" s="801"/>
      <c r="AV30" s="802"/>
      <c r="AW30" s="367"/>
      <c r="AX30" s="367"/>
      <c r="AY30" s="359"/>
      <c r="AZ30" s="33"/>
      <c r="BA30" s="24"/>
      <c r="BB30" s="24"/>
    </row>
    <row r="31" spans="1:99" s="23" customFormat="1" ht="15.75" customHeight="1" x14ac:dyDescent="0.25">
      <c r="A31" s="668"/>
      <c r="B31" s="635"/>
      <c r="C31" s="97">
        <f t="shared" si="0"/>
        <v>12</v>
      </c>
      <c r="D31" s="97"/>
      <c r="E31" s="335">
        <v>12</v>
      </c>
      <c r="F31" s="335"/>
      <c r="G31" s="97"/>
      <c r="H31" s="335"/>
      <c r="I31" s="690"/>
      <c r="J31" s="692"/>
      <c r="K31" s="615"/>
      <c r="L31" s="615"/>
      <c r="M31" s="112"/>
      <c r="N31" s="112"/>
      <c r="O31" s="112"/>
      <c r="P31" s="112"/>
      <c r="Q31" s="112"/>
      <c r="R31" s="97"/>
      <c r="S31" s="97"/>
      <c r="T31" s="97"/>
      <c r="U31" s="97"/>
      <c r="V31" s="97"/>
      <c r="W31" s="97"/>
      <c r="X31" s="97"/>
      <c r="Y31" s="335"/>
      <c r="Z31" s="663">
        <v>12</v>
      </c>
      <c r="AA31" s="669"/>
      <c r="AB31" s="669"/>
      <c r="AC31" s="664"/>
      <c r="AD31" s="441"/>
      <c r="AE31" s="353"/>
      <c r="AF31" s="99"/>
      <c r="AG31" s="35"/>
      <c r="AH31" s="29"/>
      <c r="AI31" s="29"/>
      <c r="AJ31" s="30"/>
      <c r="AK31" s="28"/>
      <c r="AL31" s="28"/>
      <c r="AM31" s="29"/>
      <c r="AN31" s="671"/>
      <c r="AO31" s="30"/>
      <c r="AP31" s="29"/>
      <c r="AQ31" s="341"/>
      <c r="AR31" s="341"/>
      <c r="AS31" s="29"/>
      <c r="AT31" s="29"/>
      <c r="AU31" s="801"/>
      <c r="AV31" s="802"/>
      <c r="AW31" s="341"/>
      <c r="AX31" s="341"/>
      <c r="AY31" s="29"/>
      <c r="AZ31" s="30"/>
      <c r="BA31" s="28"/>
      <c r="BB31" s="28"/>
    </row>
    <row r="32" spans="1:99" s="23" customFormat="1" ht="15.75" x14ac:dyDescent="0.25">
      <c r="A32" s="667" t="s">
        <v>22</v>
      </c>
      <c r="B32" s="634" t="s">
        <v>85</v>
      </c>
      <c r="C32" s="90">
        <v>34</v>
      </c>
      <c r="D32" s="96"/>
      <c r="E32" s="116">
        <v>18</v>
      </c>
      <c r="F32" s="116">
        <v>16</v>
      </c>
      <c r="G32" s="96"/>
      <c r="H32" s="245"/>
      <c r="I32" s="125"/>
      <c r="J32" s="92"/>
      <c r="K32" s="614"/>
      <c r="L32" s="614"/>
      <c r="M32" s="114"/>
      <c r="N32" s="114"/>
      <c r="O32" s="114"/>
      <c r="P32" s="114"/>
      <c r="Q32" s="114"/>
      <c r="R32" s="96"/>
      <c r="S32" s="96"/>
      <c r="T32" s="96"/>
      <c r="U32" s="96"/>
      <c r="V32" s="96"/>
      <c r="W32" s="96"/>
      <c r="X32" s="96"/>
      <c r="Y32" s="245"/>
      <c r="Z32" s="665">
        <v>18</v>
      </c>
      <c r="AA32" s="670"/>
      <c r="AB32" s="670"/>
      <c r="AC32" s="666"/>
      <c r="AD32" s="439"/>
      <c r="AE32" s="340"/>
      <c r="AF32" s="92"/>
      <c r="AG32" s="46"/>
      <c r="AH32" s="43"/>
      <c r="AI32" s="43"/>
      <c r="AJ32" s="44"/>
      <c r="AK32" s="45"/>
      <c r="AL32" s="45"/>
      <c r="AM32" s="43"/>
      <c r="AN32" s="46"/>
      <c r="AO32" s="44"/>
      <c r="AP32" s="43"/>
      <c r="AQ32" s="328"/>
      <c r="AR32" s="328"/>
      <c r="AS32" s="43"/>
      <c r="AT32" s="43"/>
      <c r="AU32" s="801"/>
      <c r="AV32" s="802"/>
      <c r="AW32" s="328"/>
      <c r="AX32" s="328"/>
      <c r="AY32" s="43"/>
      <c r="AZ32" s="44"/>
      <c r="BA32" s="45"/>
      <c r="BB32" s="45"/>
    </row>
    <row r="33" spans="1:54" s="23" customFormat="1" ht="18.75" customHeight="1" x14ac:dyDescent="0.25">
      <c r="A33" s="668"/>
      <c r="B33" s="635"/>
      <c r="C33" s="96">
        <v>6</v>
      </c>
      <c r="D33" s="96"/>
      <c r="E33" s="245">
        <v>6</v>
      </c>
      <c r="F33" s="245"/>
      <c r="G33" s="96"/>
      <c r="H33" s="245"/>
      <c r="I33" s="115"/>
      <c r="J33" s="99"/>
      <c r="K33" s="615"/>
      <c r="L33" s="615"/>
      <c r="M33" s="114"/>
      <c r="N33" s="114"/>
      <c r="O33" s="114"/>
      <c r="P33" s="114"/>
      <c r="Q33" s="114"/>
      <c r="R33" s="96"/>
      <c r="S33" s="96"/>
      <c r="T33" s="96"/>
      <c r="U33" s="96"/>
      <c r="V33" s="96"/>
      <c r="W33" s="96"/>
      <c r="X33" s="96"/>
      <c r="Y33" s="245"/>
      <c r="Z33" s="663">
        <v>6</v>
      </c>
      <c r="AA33" s="669"/>
      <c r="AB33" s="669"/>
      <c r="AC33" s="664"/>
      <c r="AD33" s="441"/>
      <c r="AE33" s="353"/>
      <c r="AF33" s="99"/>
      <c r="AG33" s="46"/>
      <c r="AH33" s="43"/>
      <c r="AI33" s="43"/>
      <c r="AJ33" s="44"/>
      <c r="AK33" s="45"/>
      <c r="AL33" s="45"/>
      <c r="AM33" s="43"/>
      <c r="AN33" s="46"/>
      <c r="AO33" s="44"/>
      <c r="AP33" s="43"/>
      <c r="AQ33" s="329"/>
      <c r="AR33" s="329"/>
      <c r="AS33" s="43"/>
      <c r="AT33" s="43"/>
      <c r="AU33" s="801"/>
      <c r="AV33" s="802"/>
      <c r="AW33" s="329"/>
      <c r="AX33" s="329"/>
      <c r="AY33" s="43"/>
      <c r="AZ33" s="44"/>
      <c r="BA33" s="45"/>
      <c r="BB33" s="45"/>
    </row>
    <row r="34" spans="1:54" s="23" customFormat="1" ht="15.75" customHeight="1" x14ac:dyDescent="0.25">
      <c r="A34" s="667" t="s">
        <v>23</v>
      </c>
      <c r="B34" s="634" t="s">
        <v>86</v>
      </c>
      <c r="C34" s="90">
        <f>SUM(D34:F34)</f>
        <v>34</v>
      </c>
      <c r="D34" s="90">
        <v>10</v>
      </c>
      <c r="E34" s="336">
        <v>6</v>
      </c>
      <c r="F34" s="336">
        <v>18</v>
      </c>
      <c r="G34" s="90"/>
      <c r="H34" s="336"/>
      <c r="I34" s="665">
        <v>10</v>
      </c>
      <c r="J34" s="666"/>
      <c r="K34" s="614"/>
      <c r="L34" s="614"/>
      <c r="M34" s="111"/>
      <c r="N34" s="111"/>
      <c r="O34" s="111"/>
      <c r="P34" s="111"/>
      <c r="Q34" s="118"/>
      <c r="R34" s="90"/>
      <c r="S34" s="90"/>
      <c r="T34" s="90"/>
      <c r="U34" s="90"/>
      <c r="V34" s="90"/>
      <c r="W34" s="90"/>
      <c r="X34" s="90"/>
      <c r="Y34" s="90"/>
      <c r="Z34" s="665">
        <v>6</v>
      </c>
      <c r="AA34" s="670"/>
      <c r="AB34" s="670"/>
      <c r="AC34" s="666"/>
      <c r="AD34" s="438"/>
      <c r="AE34" s="339"/>
      <c r="AF34" s="111"/>
      <c r="AG34" s="359"/>
      <c r="AH34" s="359"/>
      <c r="AI34" s="359"/>
      <c r="AJ34" s="33"/>
      <c r="AK34" s="24"/>
      <c r="AL34" s="24"/>
      <c r="AM34" s="359"/>
      <c r="AN34" s="359"/>
      <c r="AO34" s="33"/>
      <c r="AP34" s="359"/>
      <c r="AQ34" s="367"/>
      <c r="AR34" s="367"/>
      <c r="AS34" s="359"/>
      <c r="AT34" s="568"/>
      <c r="AU34" s="801"/>
      <c r="AV34" s="802"/>
      <c r="AW34" s="367"/>
      <c r="AX34" s="367"/>
      <c r="AY34" s="359"/>
      <c r="AZ34" s="33"/>
      <c r="BA34" s="24"/>
      <c r="BB34" s="24"/>
    </row>
    <row r="35" spans="1:54" s="23" customFormat="1" ht="15.75" x14ac:dyDescent="0.25">
      <c r="A35" s="668"/>
      <c r="B35" s="635"/>
      <c r="C35" s="96">
        <f>SUM(D35:F35)</f>
        <v>12</v>
      </c>
      <c r="D35" s="97">
        <v>2</v>
      </c>
      <c r="E35" s="335">
        <v>10</v>
      </c>
      <c r="F35" s="335"/>
      <c r="G35" s="97"/>
      <c r="H35" s="335"/>
      <c r="I35" s="663">
        <v>2</v>
      </c>
      <c r="J35" s="664"/>
      <c r="K35" s="615"/>
      <c r="L35" s="615"/>
      <c r="M35" s="112"/>
      <c r="N35" s="112"/>
      <c r="O35" s="112"/>
      <c r="P35" s="119"/>
      <c r="Q35" s="119"/>
      <c r="R35" s="97"/>
      <c r="S35" s="97"/>
      <c r="T35" s="97"/>
      <c r="U35" s="331"/>
      <c r="V35" s="97"/>
      <c r="W35" s="97"/>
      <c r="X35" s="97"/>
      <c r="Y35" s="97"/>
      <c r="Z35" s="663">
        <v>10</v>
      </c>
      <c r="AA35" s="669"/>
      <c r="AB35" s="669"/>
      <c r="AC35" s="669"/>
      <c r="AD35" s="440"/>
      <c r="AE35" s="352"/>
      <c r="AF35" s="112"/>
      <c r="AG35" s="29"/>
      <c r="AH35" s="29"/>
      <c r="AI35" s="29"/>
      <c r="AJ35" s="30"/>
      <c r="AK35" s="28"/>
      <c r="AL35" s="28"/>
      <c r="AM35" s="329"/>
      <c r="AN35" s="29"/>
      <c r="AO35" s="30"/>
      <c r="AP35" s="29"/>
      <c r="AQ35" s="341"/>
      <c r="AR35" s="341"/>
      <c r="AS35" s="29"/>
      <c r="AT35" s="29"/>
      <c r="AU35" s="801"/>
      <c r="AV35" s="802"/>
      <c r="AW35" s="341"/>
      <c r="AX35" s="341"/>
      <c r="AY35" s="29"/>
      <c r="AZ35" s="30"/>
      <c r="BA35" s="28"/>
      <c r="BB35" s="28"/>
    </row>
    <row r="36" spans="1:54" s="23" customFormat="1" ht="15.75" x14ac:dyDescent="0.25">
      <c r="A36" s="667" t="s">
        <v>24</v>
      </c>
      <c r="B36" s="634" t="s">
        <v>87</v>
      </c>
      <c r="C36" s="90">
        <f t="shared" si="0"/>
        <v>18</v>
      </c>
      <c r="D36" s="90">
        <v>8</v>
      </c>
      <c r="E36" s="336"/>
      <c r="F36" s="336">
        <v>10</v>
      </c>
      <c r="G36" s="90"/>
      <c r="H36" s="336"/>
      <c r="I36" s="665">
        <v>8</v>
      </c>
      <c r="J36" s="666"/>
      <c r="K36" s="614" t="s">
        <v>79</v>
      </c>
      <c r="L36" s="614"/>
      <c r="M36" s="111"/>
      <c r="N36" s="111"/>
      <c r="O36" s="111"/>
      <c r="P36" s="111"/>
      <c r="Q36" s="111"/>
      <c r="R36" s="90"/>
      <c r="S36" s="90"/>
      <c r="T36" s="90"/>
      <c r="U36" s="90"/>
      <c r="V36" s="90"/>
      <c r="W36" s="90"/>
      <c r="X36" s="90"/>
      <c r="Y36" s="90"/>
      <c r="Z36" s="125"/>
      <c r="AA36" s="117"/>
      <c r="AB36" s="117"/>
      <c r="AC36" s="117"/>
      <c r="AD36" s="421"/>
      <c r="AE36" s="330"/>
      <c r="AF36" s="338"/>
      <c r="AG36" s="359"/>
      <c r="AH36" s="359"/>
      <c r="AI36" s="359"/>
      <c r="AJ36" s="33"/>
      <c r="AK36" s="24"/>
      <c r="AL36" s="24"/>
      <c r="AM36" s="359"/>
      <c r="AN36" s="359"/>
      <c r="AO36" s="33"/>
      <c r="AP36" s="359"/>
      <c r="AQ36" s="367"/>
      <c r="AR36" s="367"/>
      <c r="AS36" s="359"/>
      <c r="AT36" s="568"/>
      <c r="AU36" s="801"/>
      <c r="AV36" s="802"/>
      <c r="AW36" s="367"/>
      <c r="AX36" s="367"/>
      <c r="AY36" s="359"/>
      <c r="AZ36" s="33"/>
      <c r="BA36" s="24"/>
      <c r="BB36" s="24"/>
    </row>
    <row r="37" spans="1:54" s="23" customFormat="1" ht="13.5" customHeight="1" x14ac:dyDescent="0.25">
      <c r="A37" s="668"/>
      <c r="B37" s="635"/>
      <c r="C37" s="96">
        <f t="shared" si="0"/>
        <v>6</v>
      </c>
      <c r="D37" s="97">
        <v>6</v>
      </c>
      <c r="E37" s="335"/>
      <c r="F37" s="335"/>
      <c r="G37" s="97"/>
      <c r="H37" s="335"/>
      <c r="I37" s="663">
        <v>6</v>
      </c>
      <c r="J37" s="664"/>
      <c r="K37" s="615"/>
      <c r="L37" s="615"/>
      <c r="M37" s="112"/>
      <c r="N37" s="112"/>
      <c r="O37" s="112"/>
      <c r="P37" s="112"/>
      <c r="Q37" s="112"/>
      <c r="R37" s="97"/>
      <c r="S37" s="97"/>
      <c r="T37" s="97"/>
      <c r="U37" s="97"/>
      <c r="V37" s="97"/>
      <c r="W37" s="97"/>
      <c r="X37" s="97"/>
      <c r="Y37" s="97"/>
      <c r="Z37" s="115"/>
      <c r="AA37" s="284"/>
      <c r="AB37" s="284"/>
      <c r="AC37" s="284"/>
      <c r="AD37" s="422"/>
      <c r="AE37" s="331"/>
      <c r="AF37" s="337"/>
      <c r="AG37" s="29"/>
      <c r="AH37" s="29"/>
      <c r="AI37" s="29"/>
      <c r="AJ37" s="30"/>
      <c r="AK37" s="28"/>
      <c r="AL37" s="28"/>
      <c r="AM37" s="29"/>
      <c r="AN37" s="29"/>
      <c r="AO37" s="30"/>
      <c r="AP37" s="29"/>
      <c r="AQ37" s="332"/>
      <c r="AR37" s="341"/>
      <c r="AS37" s="29"/>
      <c r="AT37" s="29"/>
      <c r="AU37" s="801"/>
      <c r="AV37" s="802"/>
      <c r="AW37" s="332"/>
      <c r="AX37" s="341"/>
      <c r="AY37" s="29"/>
      <c r="AZ37" s="30"/>
      <c r="BA37" s="28"/>
      <c r="BB37" s="28"/>
    </row>
    <row r="38" spans="1:54" s="23" customFormat="1" ht="15.75" customHeight="1" x14ac:dyDescent="0.25">
      <c r="A38" s="667" t="s">
        <v>25</v>
      </c>
      <c r="B38" s="693" t="s">
        <v>88</v>
      </c>
      <c r="C38" s="90">
        <f t="shared" si="0"/>
        <v>12</v>
      </c>
      <c r="D38" s="90">
        <v>6</v>
      </c>
      <c r="E38" s="336"/>
      <c r="F38" s="614">
        <v>6</v>
      </c>
      <c r="G38" s="90"/>
      <c r="H38" s="336"/>
      <c r="I38" s="665">
        <v>6</v>
      </c>
      <c r="J38" s="666"/>
      <c r="K38" s="614" t="s">
        <v>81</v>
      </c>
      <c r="L38" s="614"/>
      <c r="M38" s="111"/>
      <c r="N38" s="111"/>
      <c r="O38" s="111"/>
      <c r="P38" s="111"/>
      <c r="Q38" s="111"/>
      <c r="R38" s="90"/>
      <c r="S38" s="90"/>
      <c r="T38" s="90"/>
      <c r="U38" s="90"/>
      <c r="V38" s="90"/>
      <c r="W38" s="90"/>
      <c r="X38" s="90"/>
      <c r="Y38" s="90"/>
      <c r="Z38" s="125"/>
      <c r="AA38" s="117"/>
      <c r="AB38" s="117"/>
      <c r="AC38" s="117"/>
      <c r="AD38" s="421"/>
      <c r="AE38" s="330"/>
      <c r="AF38" s="338"/>
      <c r="AG38" s="359"/>
      <c r="AH38" s="359"/>
      <c r="AI38" s="359"/>
      <c r="AJ38" s="33"/>
      <c r="AK38" s="24"/>
      <c r="AL38" s="24"/>
      <c r="AM38" s="359"/>
      <c r="AN38" s="359"/>
      <c r="AO38" s="33"/>
      <c r="AP38" s="359"/>
      <c r="AQ38" s="367"/>
      <c r="AR38" s="367"/>
      <c r="AS38" s="359"/>
      <c r="AT38" s="568"/>
      <c r="AU38" s="801"/>
      <c r="AV38" s="802"/>
      <c r="AW38" s="367"/>
      <c r="AX38" s="367"/>
      <c r="AY38" s="359"/>
      <c r="AZ38" s="33"/>
      <c r="BA38" s="24"/>
      <c r="BB38" s="24"/>
    </row>
    <row r="39" spans="1:54" s="23" customFormat="1" ht="15" customHeight="1" x14ac:dyDescent="0.25">
      <c r="A39" s="668"/>
      <c r="B39" s="694"/>
      <c r="C39" s="96">
        <f t="shared" si="0"/>
        <v>4</v>
      </c>
      <c r="D39" s="97">
        <v>4</v>
      </c>
      <c r="E39" s="335"/>
      <c r="F39" s="615"/>
      <c r="G39" s="97"/>
      <c r="H39" s="335"/>
      <c r="I39" s="663">
        <v>4</v>
      </c>
      <c r="J39" s="664"/>
      <c r="K39" s="615"/>
      <c r="L39" s="615"/>
      <c r="M39" s="112"/>
      <c r="N39" s="112"/>
      <c r="O39" s="112"/>
      <c r="P39" s="112"/>
      <c r="Q39" s="112"/>
      <c r="R39" s="97"/>
      <c r="S39" s="97"/>
      <c r="T39" s="97"/>
      <c r="U39" s="97"/>
      <c r="V39" s="97"/>
      <c r="W39" s="97"/>
      <c r="X39" s="97"/>
      <c r="Y39" s="97"/>
      <c r="Z39" s="115"/>
      <c r="AA39" s="284"/>
      <c r="AB39" s="284"/>
      <c r="AC39" s="284"/>
      <c r="AD39" s="422"/>
      <c r="AE39" s="331"/>
      <c r="AF39" s="337"/>
      <c r="AG39" s="29"/>
      <c r="AH39" s="29"/>
      <c r="AI39" s="29"/>
      <c r="AJ39" s="30"/>
      <c r="AK39" s="28"/>
      <c r="AL39" s="28"/>
      <c r="AM39" s="29"/>
      <c r="AN39" s="29"/>
      <c r="AO39" s="30"/>
      <c r="AP39" s="29"/>
      <c r="AQ39" s="341"/>
      <c r="AR39" s="341"/>
      <c r="AS39" s="29"/>
      <c r="AT39" s="29"/>
      <c r="AU39" s="801"/>
      <c r="AV39" s="802"/>
      <c r="AW39" s="341"/>
      <c r="AX39" s="341"/>
      <c r="AY39" s="29"/>
      <c r="AZ39" s="30"/>
      <c r="BA39" s="28"/>
      <c r="BB39" s="28"/>
    </row>
    <row r="40" spans="1:54" s="23" customFormat="1" ht="15" customHeight="1" x14ac:dyDescent="0.25">
      <c r="A40" s="273" t="s">
        <v>26</v>
      </c>
      <c r="B40" s="634" t="s">
        <v>89</v>
      </c>
      <c r="C40" s="90">
        <v>24</v>
      </c>
      <c r="D40" s="123"/>
      <c r="E40" s="123"/>
      <c r="F40" s="90">
        <v>24</v>
      </c>
      <c r="G40" s="123"/>
      <c r="H40" s="126"/>
      <c r="I40" s="125"/>
      <c r="J40" s="92"/>
      <c r="K40" s="92"/>
      <c r="L40" s="614"/>
      <c r="M40" s="111"/>
      <c r="N40" s="111"/>
      <c r="O40" s="111"/>
      <c r="P40" s="111"/>
      <c r="Q40" s="111"/>
      <c r="R40" s="123"/>
      <c r="S40" s="123"/>
      <c r="T40" s="123"/>
      <c r="U40" s="123"/>
      <c r="V40" s="123"/>
      <c r="W40" s="123"/>
      <c r="X40" s="123"/>
      <c r="Y40" s="123"/>
      <c r="Z40" s="125"/>
      <c r="AA40" s="117"/>
      <c r="AB40" s="117"/>
      <c r="AC40" s="117"/>
      <c r="AD40" s="421"/>
      <c r="AE40" s="330"/>
      <c r="AF40" s="92"/>
      <c r="AG40" s="43"/>
      <c r="AH40" s="43"/>
      <c r="AI40" s="43"/>
      <c r="AJ40" s="44"/>
      <c r="AK40" s="45"/>
      <c r="AL40" s="45"/>
      <c r="AM40" s="43"/>
      <c r="AN40" s="43"/>
      <c r="AO40" s="44"/>
      <c r="AP40" s="43"/>
      <c r="AQ40" s="367"/>
      <c r="AR40" s="367"/>
      <c r="AS40" s="43"/>
      <c r="AT40" s="43"/>
      <c r="AU40" s="801"/>
      <c r="AV40" s="802"/>
      <c r="AW40" s="367"/>
      <c r="AX40" s="367"/>
      <c r="AY40" s="43"/>
      <c r="AZ40" s="44"/>
      <c r="BA40" s="45"/>
      <c r="BB40" s="45"/>
    </row>
    <row r="41" spans="1:54" s="23" customFormat="1" ht="15" customHeight="1" x14ac:dyDescent="0.25">
      <c r="A41" s="273"/>
      <c r="B41" s="635"/>
      <c r="C41" s="97">
        <v>10</v>
      </c>
      <c r="D41" s="97"/>
      <c r="E41" s="97">
        <v>10</v>
      </c>
      <c r="F41" s="97"/>
      <c r="G41" s="97"/>
      <c r="H41" s="335"/>
      <c r="I41" s="115"/>
      <c r="J41" s="99"/>
      <c r="K41" s="99"/>
      <c r="L41" s="615"/>
      <c r="M41" s="112"/>
      <c r="N41" s="112"/>
      <c r="O41" s="112"/>
      <c r="P41" s="112"/>
      <c r="Q41" s="112"/>
      <c r="R41" s="97"/>
      <c r="S41" s="97"/>
      <c r="T41" s="97"/>
      <c r="U41" s="97"/>
      <c r="V41" s="97"/>
      <c r="W41" s="97"/>
      <c r="X41" s="97"/>
      <c r="Y41" s="97"/>
      <c r="Z41" s="663">
        <v>10</v>
      </c>
      <c r="AA41" s="669"/>
      <c r="AB41" s="669"/>
      <c r="AC41" s="669"/>
      <c r="AD41" s="422"/>
      <c r="AE41" s="331"/>
      <c r="AF41" s="99"/>
      <c r="AG41" s="43"/>
      <c r="AH41" s="43"/>
      <c r="AI41" s="43"/>
      <c r="AJ41" s="44"/>
      <c r="AK41" s="45"/>
      <c r="AL41" s="45"/>
      <c r="AM41" s="43"/>
      <c r="AN41" s="43"/>
      <c r="AO41" s="44"/>
      <c r="AP41" s="43"/>
      <c r="AQ41" s="341"/>
      <c r="AR41" s="329"/>
      <c r="AS41" s="43"/>
      <c r="AT41" s="43"/>
      <c r="AU41" s="801"/>
      <c r="AV41" s="802"/>
      <c r="AW41" s="341"/>
      <c r="AX41" s="329"/>
      <c r="AY41" s="43"/>
      <c r="AZ41" s="44"/>
      <c r="BA41" s="45"/>
      <c r="BB41" s="45"/>
    </row>
    <row r="42" spans="1:54" s="23" customFormat="1" ht="15.75" customHeight="1" x14ac:dyDescent="0.25">
      <c r="A42" s="667" t="s">
        <v>27</v>
      </c>
      <c r="B42" s="634" t="s">
        <v>90</v>
      </c>
      <c r="C42" s="90">
        <f>SUM(D42:F42)</f>
        <v>16</v>
      </c>
      <c r="D42" s="90"/>
      <c r="E42" s="336"/>
      <c r="F42" s="336">
        <v>16</v>
      </c>
      <c r="G42" s="90"/>
      <c r="H42" s="336"/>
      <c r="I42" s="673"/>
      <c r="J42" s="675"/>
      <c r="K42" s="92"/>
      <c r="L42" s="614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326"/>
      <c r="AA42" s="469"/>
      <c r="AB42" s="469"/>
      <c r="AC42" s="469"/>
      <c r="AD42" s="421"/>
      <c r="AE42" s="330"/>
      <c r="AF42" s="92"/>
      <c r="AG42" s="359"/>
      <c r="AH42" s="359"/>
      <c r="AI42" s="359"/>
      <c r="AJ42" s="33"/>
      <c r="AK42" s="24"/>
      <c r="AL42" s="24"/>
      <c r="AM42" s="359"/>
      <c r="AN42" s="359"/>
      <c r="AO42" s="33"/>
      <c r="AP42" s="359"/>
      <c r="AQ42" s="367"/>
      <c r="AR42" s="367"/>
      <c r="AS42" s="359"/>
      <c r="AT42" s="568"/>
      <c r="AU42" s="801"/>
      <c r="AV42" s="802"/>
      <c r="AW42" s="367"/>
      <c r="AX42" s="367"/>
      <c r="AY42" s="359"/>
      <c r="AZ42" s="33"/>
      <c r="BA42" s="24"/>
      <c r="BB42" s="24"/>
    </row>
    <row r="43" spans="1:54" s="23" customFormat="1" ht="15.75" x14ac:dyDescent="0.25">
      <c r="A43" s="668"/>
      <c r="B43" s="635"/>
      <c r="C43" s="96">
        <f t="shared" si="0"/>
        <v>24</v>
      </c>
      <c r="D43" s="97">
        <v>4</v>
      </c>
      <c r="E43" s="335">
        <v>20</v>
      </c>
      <c r="F43" s="335"/>
      <c r="G43" s="97"/>
      <c r="H43" s="335"/>
      <c r="I43" s="663">
        <v>4</v>
      </c>
      <c r="J43" s="664"/>
      <c r="K43" s="99"/>
      <c r="L43" s="615"/>
      <c r="M43" s="112"/>
      <c r="N43" s="112"/>
      <c r="O43" s="112"/>
      <c r="P43" s="119"/>
      <c r="Q43" s="119"/>
      <c r="R43" s="97"/>
      <c r="S43" s="97"/>
      <c r="T43" s="97"/>
      <c r="U43" s="97"/>
      <c r="V43" s="97"/>
      <c r="W43" s="97"/>
      <c r="X43" s="97"/>
      <c r="Y43" s="97"/>
      <c r="Z43" s="663">
        <v>20</v>
      </c>
      <c r="AA43" s="669"/>
      <c r="AB43" s="669"/>
      <c r="AC43" s="669"/>
      <c r="AD43" s="422"/>
      <c r="AE43" s="331"/>
      <c r="AF43" s="99"/>
      <c r="AG43" s="29"/>
      <c r="AH43" s="29"/>
      <c r="AI43" s="29"/>
      <c r="AJ43" s="30"/>
      <c r="AK43" s="28"/>
      <c r="AL43" s="28"/>
      <c r="AM43" s="29"/>
      <c r="AN43" s="29"/>
      <c r="AO43" s="30"/>
      <c r="AP43" s="29"/>
      <c r="AQ43" s="332"/>
      <c r="AR43" s="341"/>
      <c r="AS43" s="29"/>
      <c r="AT43" s="29"/>
      <c r="AU43" s="801"/>
      <c r="AV43" s="802"/>
      <c r="AW43" s="332"/>
      <c r="AX43" s="341"/>
      <c r="AY43" s="29"/>
      <c r="AZ43" s="30"/>
      <c r="BA43" s="28"/>
      <c r="BB43" s="28"/>
    </row>
    <row r="44" spans="1:54" s="23" customFormat="1" ht="15.75" customHeight="1" x14ac:dyDescent="0.25">
      <c r="A44" s="667" t="s">
        <v>28</v>
      </c>
      <c r="B44" s="634" t="s">
        <v>91</v>
      </c>
      <c r="C44" s="90">
        <f>SUM(D44:F44)</f>
        <v>60</v>
      </c>
      <c r="D44" s="90">
        <v>12</v>
      </c>
      <c r="E44" s="336">
        <v>22</v>
      </c>
      <c r="F44" s="336">
        <v>26</v>
      </c>
      <c r="G44" s="90"/>
      <c r="H44" s="336"/>
      <c r="I44" s="665">
        <v>12</v>
      </c>
      <c r="J44" s="666"/>
      <c r="K44" s="92"/>
      <c r="L44" s="614"/>
      <c r="M44" s="111"/>
      <c r="N44" s="111"/>
      <c r="O44" s="111"/>
      <c r="P44" s="111"/>
      <c r="Q44" s="111"/>
      <c r="R44" s="90"/>
      <c r="S44" s="90"/>
      <c r="T44" s="90"/>
      <c r="U44" s="90"/>
      <c r="V44" s="90"/>
      <c r="W44" s="90"/>
      <c r="X44" s="90"/>
      <c r="Y44" s="90"/>
      <c r="Z44" s="665">
        <v>22</v>
      </c>
      <c r="AA44" s="670"/>
      <c r="AB44" s="670"/>
      <c r="AC44" s="666"/>
      <c r="AD44" s="421"/>
      <c r="AE44" s="330"/>
      <c r="AF44" s="92"/>
      <c r="AG44" s="359"/>
      <c r="AH44" s="359"/>
      <c r="AI44" s="359"/>
      <c r="AJ44" s="33"/>
      <c r="AK44" s="24"/>
      <c r="AL44" s="24"/>
      <c r="AM44" s="359"/>
      <c r="AN44" s="359"/>
      <c r="AO44" s="33"/>
      <c r="AP44" s="359"/>
      <c r="AQ44" s="367"/>
      <c r="AR44" s="367"/>
      <c r="AS44" s="359"/>
      <c r="AT44" s="568"/>
      <c r="AU44" s="801"/>
      <c r="AV44" s="802"/>
      <c r="AW44" s="367"/>
      <c r="AX44" s="367"/>
      <c r="AY44" s="359"/>
      <c r="AZ44" s="33"/>
      <c r="BA44" s="24"/>
      <c r="BB44" s="24"/>
    </row>
    <row r="45" spans="1:54" s="23" customFormat="1" ht="14.25" customHeight="1" x14ac:dyDescent="0.25">
      <c r="A45" s="668"/>
      <c r="B45" s="635"/>
      <c r="C45" s="96">
        <f t="shared" si="0"/>
        <v>18</v>
      </c>
      <c r="D45" s="97">
        <v>10</v>
      </c>
      <c r="E45" s="335">
        <v>8</v>
      </c>
      <c r="F45" s="335"/>
      <c r="G45" s="97"/>
      <c r="H45" s="335"/>
      <c r="I45" s="663">
        <v>10</v>
      </c>
      <c r="J45" s="664"/>
      <c r="K45" s="99"/>
      <c r="L45" s="615"/>
      <c r="M45" s="112"/>
      <c r="N45" s="112"/>
      <c r="O45" s="112"/>
      <c r="P45" s="112"/>
      <c r="Q45" s="112"/>
      <c r="R45" s="97"/>
      <c r="S45" s="97"/>
      <c r="T45" s="97"/>
      <c r="U45" s="97"/>
      <c r="V45" s="97"/>
      <c r="W45" s="97"/>
      <c r="X45" s="97"/>
      <c r="Y45" s="97"/>
      <c r="Z45" s="663">
        <v>8</v>
      </c>
      <c r="AA45" s="669"/>
      <c r="AB45" s="669"/>
      <c r="AC45" s="669"/>
      <c r="AD45" s="422"/>
      <c r="AE45" s="331"/>
      <c r="AF45" s="99"/>
      <c r="AG45" s="29"/>
      <c r="AH45" s="29"/>
      <c r="AI45" s="29"/>
      <c r="AJ45" s="30"/>
      <c r="AK45" s="28"/>
      <c r="AL45" s="28"/>
      <c r="AM45" s="29"/>
      <c r="AN45" s="29"/>
      <c r="AO45" s="30"/>
      <c r="AP45" s="29"/>
      <c r="AQ45" s="332"/>
      <c r="AR45" s="341"/>
      <c r="AS45" s="29"/>
      <c r="AT45" s="29"/>
      <c r="AU45" s="801"/>
      <c r="AV45" s="802"/>
      <c r="AW45" s="332"/>
      <c r="AX45" s="341"/>
      <c r="AY45" s="29"/>
      <c r="AZ45" s="30"/>
      <c r="BA45" s="28"/>
      <c r="BB45" s="28"/>
    </row>
    <row r="46" spans="1:54" s="23" customFormat="1" ht="15.75" customHeight="1" x14ac:dyDescent="0.25">
      <c r="A46" s="667" t="s">
        <v>29</v>
      </c>
      <c r="B46" s="634" t="s">
        <v>92</v>
      </c>
      <c r="C46" s="90">
        <f>SUM(D46:F46)</f>
        <v>56</v>
      </c>
      <c r="D46" s="90">
        <v>10</v>
      </c>
      <c r="E46" s="336">
        <v>20</v>
      </c>
      <c r="F46" s="336">
        <v>26</v>
      </c>
      <c r="G46" s="90"/>
      <c r="H46" s="336"/>
      <c r="I46" s="665">
        <v>10</v>
      </c>
      <c r="J46" s="666"/>
      <c r="K46" s="92"/>
      <c r="L46" s="614"/>
      <c r="M46" s="111"/>
      <c r="N46" s="111"/>
      <c r="O46" s="111"/>
      <c r="P46" s="111"/>
      <c r="Q46" s="111"/>
      <c r="R46" s="90"/>
      <c r="S46" s="90"/>
      <c r="T46" s="90"/>
      <c r="U46" s="90"/>
      <c r="V46" s="90"/>
      <c r="W46" s="90"/>
      <c r="X46" s="90"/>
      <c r="Y46" s="90"/>
      <c r="Z46" s="665">
        <v>20</v>
      </c>
      <c r="AA46" s="670"/>
      <c r="AB46" s="670"/>
      <c r="AC46" s="666"/>
      <c r="AD46" s="421"/>
      <c r="AE46" s="330"/>
      <c r="AF46" s="92"/>
      <c r="AG46" s="359"/>
      <c r="AH46" s="359"/>
      <c r="AI46" s="359"/>
      <c r="AK46" s="24"/>
      <c r="AL46" s="24"/>
      <c r="AM46" s="359"/>
      <c r="AN46" s="359"/>
      <c r="AO46" s="33"/>
      <c r="AP46" s="359"/>
      <c r="AQ46" s="367"/>
      <c r="AR46" s="367"/>
      <c r="AS46" s="359"/>
      <c r="AT46" s="568"/>
      <c r="AU46" s="801"/>
      <c r="AV46" s="802"/>
      <c r="AW46" s="367"/>
      <c r="AX46" s="367"/>
      <c r="AY46" s="359"/>
      <c r="BA46" s="24"/>
      <c r="BB46" s="24"/>
    </row>
    <row r="47" spans="1:54" s="23" customFormat="1" ht="17.25" customHeight="1" x14ac:dyDescent="0.25">
      <c r="A47" s="668"/>
      <c r="B47" s="635"/>
      <c r="C47" s="97">
        <f t="shared" si="0"/>
        <v>22</v>
      </c>
      <c r="D47" s="97">
        <v>10</v>
      </c>
      <c r="E47" s="335">
        <v>12</v>
      </c>
      <c r="F47" s="335"/>
      <c r="G47" s="97"/>
      <c r="H47" s="335"/>
      <c r="I47" s="663">
        <v>10</v>
      </c>
      <c r="J47" s="664"/>
      <c r="K47" s="99"/>
      <c r="L47" s="615"/>
      <c r="M47" s="112"/>
      <c r="N47" s="112"/>
      <c r="O47" s="112"/>
      <c r="P47" s="112"/>
      <c r="Q47" s="112"/>
      <c r="R47" s="97"/>
      <c r="S47" s="97"/>
      <c r="T47" s="97"/>
      <c r="U47" s="97"/>
      <c r="V47" s="97"/>
      <c r="W47" s="97"/>
      <c r="X47" s="97"/>
      <c r="Y47" s="97"/>
      <c r="Z47" s="663">
        <v>12</v>
      </c>
      <c r="AA47" s="669"/>
      <c r="AB47" s="669"/>
      <c r="AC47" s="669"/>
      <c r="AD47" s="422"/>
      <c r="AE47" s="331"/>
      <c r="AF47" s="99"/>
      <c r="AG47" s="29"/>
      <c r="AH47" s="29"/>
      <c r="AI47" s="29"/>
      <c r="AJ47" s="48"/>
      <c r="AK47" s="28"/>
      <c r="AL47" s="28"/>
      <c r="AM47" s="29"/>
      <c r="AN47" s="29"/>
      <c r="AO47" s="30"/>
      <c r="AP47" s="29"/>
      <c r="AQ47" s="341"/>
      <c r="AR47" s="341"/>
      <c r="AS47" s="29"/>
      <c r="AT47" s="29"/>
      <c r="AU47" s="801"/>
      <c r="AV47" s="802"/>
      <c r="AW47" s="341"/>
      <c r="AX47" s="341"/>
      <c r="AY47" s="29"/>
      <c r="AZ47" s="49"/>
      <c r="BA47" s="28"/>
      <c r="BB47" s="28"/>
    </row>
    <row r="48" spans="1:54" s="23" customFormat="1" ht="17.25" customHeight="1" x14ac:dyDescent="0.25">
      <c r="A48" s="273" t="s">
        <v>30</v>
      </c>
      <c r="B48" s="634" t="s">
        <v>93</v>
      </c>
      <c r="C48" s="124">
        <f>SUM(D48:F48)</f>
        <v>16</v>
      </c>
      <c r="D48" s="96"/>
      <c r="E48" s="116">
        <v>8</v>
      </c>
      <c r="F48" s="116">
        <v>8</v>
      </c>
      <c r="G48" s="96"/>
      <c r="H48" s="245"/>
      <c r="I48" s="245"/>
      <c r="J48" s="247"/>
      <c r="K48" s="247"/>
      <c r="L48" s="614"/>
      <c r="M48" s="114"/>
      <c r="N48" s="114"/>
      <c r="O48" s="114"/>
      <c r="P48" s="114"/>
      <c r="Q48" s="114"/>
      <c r="R48" s="96"/>
      <c r="S48" s="96"/>
      <c r="T48" s="96"/>
      <c r="U48" s="96"/>
      <c r="V48" s="96"/>
      <c r="W48" s="96"/>
      <c r="X48" s="96"/>
      <c r="Y48" s="96"/>
      <c r="Z48" s="665">
        <v>8</v>
      </c>
      <c r="AA48" s="670"/>
      <c r="AB48" s="670"/>
      <c r="AC48" s="666"/>
      <c r="AD48" s="421"/>
      <c r="AE48" s="330"/>
      <c r="AF48" s="92"/>
      <c r="AG48" s="43"/>
      <c r="AH48" s="43"/>
      <c r="AI48" s="43"/>
      <c r="AK48" s="45"/>
      <c r="AL48" s="45"/>
      <c r="AM48" s="43"/>
      <c r="AN48" s="43"/>
      <c r="AO48" s="44"/>
      <c r="AP48" s="43"/>
      <c r="AQ48" s="367"/>
      <c r="AR48" s="367"/>
      <c r="AS48" s="43"/>
      <c r="AT48" s="43"/>
      <c r="AU48" s="801"/>
      <c r="AV48" s="802"/>
      <c r="AW48" s="367"/>
      <c r="AX48" s="367"/>
      <c r="AY48" s="43"/>
      <c r="BA48" s="45"/>
      <c r="BB48" s="45"/>
    </row>
    <row r="49" spans="1:54" s="23" customFormat="1" ht="17.25" customHeight="1" x14ac:dyDescent="0.25">
      <c r="A49" s="273"/>
      <c r="B49" s="635"/>
      <c r="C49" s="96">
        <f>SUM(D49:F49)</f>
        <v>4</v>
      </c>
      <c r="D49" s="96"/>
      <c r="E49" s="245">
        <v>4</v>
      </c>
      <c r="F49" s="245"/>
      <c r="G49" s="96"/>
      <c r="H49" s="245"/>
      <c r="I49" s="245"/>
      <c r="J49" s="247"/>
      <c r="K49" s="247"/>
      <c r="L49" s="615"/>
      <c r="M49" s="114"/>
      <c r="N49" s="114"/>
      <c r="O49" s="114"/>
      <c r="P49" s="114"/>
      <c r="Q49" s="114"/>
      <c r="R49" s="96"/>
      <c r="S49" s="96"/>
      <c r="T49" s="96"/>
      <c r="U49" s="96"/>
      <c r="V49" s="96"/>
      <c r="W49" s="96"/>
      <c r="X49" s="96"/>
      <c r="Y49" s="96"/>
      <c r="Z49" s="663">
        <v>4</v>
      </c>
      <c r="AA49" s="669"/>
      <c r="AB49" s="669"/>
      <c r="AC49" s="669"/>
      <c r="AD49" s="422"/>
      <c r="AE49" s="331"/>
      <c r="AF49" s="99"/>
      <c r="AG49" s="29"/>
      <c r="AH49" s="29"/>
      <c r="AI49" s="29"/>
      <c r="AJ49" s="50"/>
      <c r="AK49" s="28"/>
      <c r="AL49" s="28"/>
      <c r="AM49" s="29"/>
      <c r="AN49" s="29"/>
      <c r="AO49" s="30"/>
      <c r="AP49" s="29"/>
      <c r="AQ49" s="341"/>
      <c r="AR49" s="341"/>
      <c r="AS49" s="29"/>
      <c r="AT49" s="29"/>
      <c r="AU49" s="801"/>
      <c r="AV49" s="802"/>
      <c r="AW49" s="341"/>
      <c r="AX49" s="341"/>
      <c r="AY49" s="29"/>
      <c r="AZ49" s="50"/>
      <c r="BA49" s="28"/>
      <c r="BB49" s="28"/>
    </row>
    <row r="50" spans="1:54" s="23" customFormat="1" ht="15.75" customHeight="1" x14ac:dyDescent="0.25">
      <c r="A50" s="667" t="s">
        <v>31</v>
      </c>
      <c r="B50" s="627" t="s">
        <v>96</v>
      </c>
      <c r="C50" s="359">
        <f>SUM(D50:F50)</f>
        <v>60</v>
      </c>
      <c r="D50" s="51"/>
      <c r="E50" s="333">
        <v>20</v>
      </c>
      <c r="F50" s="333">
        <v>40</v>
      </c>
      <c r="G50" s="51"/>
      <c r="H50" s="80"/>
      <c r="I50" s="345"/>
      <c r="J50" s="38"/>
      <c r="K50" s="38"/>
      <c r="L50" s="612"/>
      <c r="M50" s="24"/>
      <c r="N50" s="24"/>
      <c r="O50" s="24"/>
      <c r="P50" s="24"/>
      <c r="Q50" s="24"/>
      <c r="R50" s="51"/>
      <c r="S50" s="51"/>
      <c r="T50" s="51"/>
      <c r="U50" s="51"/>
      <c r="V50" s="51"/>
      <c r="W50" s="51"/>
      <c r="X50" s="51"/>
      <c r="Y50" s="51"/>
      <c r="Z50" s="580">
        <v>20</v>
      </c>
      <c r="AA50" s="581"/>
      <c r="AB50" s="581"/>
      <c r="AC50" s="582"/>
      <c r="AD50" s="51"/>
      <c r="AE50" s="51"/>
      <c r="AF50" s="313"/>
      <c r="AG50" s="51"/>
      <c r="AH50" s="51"/>
      <c r="AI50" s="51"/>
      <c r="AJ50" s="56"/>
      <c r="AK50" s="24"/>
      <c r="AL50" s="24"/>
      <c r="AM50" s="51"/>
      <c r="AN50" s="51"/>
      <c r="AO50" s="33"/>
      <c r="AP50" s="51"/>
      <c r="AQ50" s="342"/>
      <c r="AR50" s="342"/>
      <c r="AS50" s="51"/>
      <c r="AT50" s="51"/>
      <c r="AU50" s="801"/>
      <c r="AV50" s="802"/>
      <c r="AW50" s="342"/>
      <c r="AX50" s="342"/>
      <c r="AY50" s="51"/>
      <c r="AZ50" s="56"/>
      <c r="BA50" s="24"/>
      <c r="BB50" s="24"/>
    </row>
    <row r="51" spans="1:54" s="23" customFormat="1" ht="16.5" customHeight="1" x14ac:dyDescent="0.25">
      <c r="A51" s="668"/>
      <c r="B51" s="628"/>
      <c r="C51" s="29">
        <f>SUM(D51:F51)</f>
        <v>10</v>
      </c>
      <c r="D51" s="29"/>
      <c r="E51" s="332">
        <v>10</v>
      </c>
      <c r="F51" s="332"/>
      <c r="G51" s="29"/>
      <c r="H51" s="332"/>
      <c r="I51" s="347"/>
      <c r="J51" s="40"/>
      <c r="K51" s="40"/>
      <c r="L51" s="613"/>
      <c r="M51" s="28"/>
      <c r="N51" s="28"/>
      <c r="O51" s="28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583">
        <v>10</v>
      </c>
      <c r="AA51" s="584"/>
      <c r="AB51" s="584"/>
      <c r="AC51" s="584"/>
      <c r="AD51" s="29"/>
      <c r="AE51" s="29"/>
      <c r="AF51" s="313"/>
      <c r="AG51" s="29"/>
      <c r="AH51" s="29"/>
      <c r="AI51" s="29"/>
      <c r="AJ51" s="50"/>
      <c r="AK51" s="28"/>
      <c r="AL51" s="28"/>
      <c r="AM51" s="29"/>
      <c r="AN51" s="29"/>
      <c r="AO51" s="30"/>
      <c r="AP51" s="29"/>
      <c r="AQ51" s="367"/>
      <c r="AR51" s="367"/>
      <c r="AS51" s="43"/>
      <c r="AT51" s="43"/>
      <c r="AU51" s="803"/>
      <c r="AV51" s="804"/>
      <c r="AW51" s="341"/>
      <c r="AX51" s="341"/>
      <c r="AY51" s="29"/>
      <c r="AZ51" s="50"/>
      <c r="BA51" s="28"/>
      <c r="BB51" s="28"/>
    </row>
    <row r="52" spans="1:54" s="23" customFormat="1" ht="16.5" customHeight="1" x14ac:dyDescent="0.25">
      <c r="A52" s="667" t="s">
        <v>32</v>
      </c>
      <c r="B52" s="627" t="s">
        <v>105</v>
      </c>
      <c r="C52" s="51"/>
      <c r="D52" s="51"/>
      <c r="E52" s="80"/>
      <c r="F52" s="80"/>
      <c r="G52" s="51"/>
      <c r="H52" s="80"/>
      <c r="I52" s="342"/>
      <c r="J52" s="349"/>
      <c r="K52" s="349"/>
      <c r="L52" s="328"/>
      <c r="M52" s="24"/>
      <c r="N52" s="24"/>
      <c r="O52" s="24"/>
      <c r="P52" s="24"/>
      <c r="Q52" s="24"/>
      <c r="R52" s="43"/>
      <c r="S52" s="43"/>
      <c r="T52" s="43"/>
      <c r="U52" s="43"/>
      <c r="V52" s="43"/>
      <c r="W52" s="43"/>
      <c r="X52" s="43"/>
      <c r="Y52" s="43"/>
      <c r="Z52" s="606"/>
      <c r="AA52" s="607"/>
      <c r="AB52" s="607"/>
      <c r="AC52" s="607"/>
      <c r="AD52" s="24"/>
      <c r="AE52" s="366"/>
      <c r="AF52" s="328"/>
      <c r="AG52" s="43"/>
      <c r="AH52" s="43"/>
      <c r="AI52" s="43"/>
      <c r="AK52" s="45"/>
      <c r="AL52" s="45"/>
      <c r="AM52" s="43"/>
      <c r="AN52" s="43"/>
      <c r="AO52" s="44"/>
      <c r="AP52" s="312"/>
      <c r="AQ52" s="345"/>
      <c r="AR52" s="345"/>
      <c r="AS52" s="345"/>
      <c r="AT52" s="461"/>
      <c r="AU52" s="371"/>
      <c r="AV52" s="345"/>
      <c r="AW52" s="346"/>
      <c r="AX52" s="346"/>
      <c r="AY52" s="346"/>
      <c r="AZ52" s="346"/>
      <c r="BA52" s="346"/>
      <c r="BB52" s="38"/>
    </row>
    <row r="53" spans="1:54" s="23" customFormat="1" ht="18.75" customHeight="1" x14ac:dyDescent="0.25">
      <c r="A53" s="668"/>
      <c r="B53" s="628"/>
      <c r="C53" s="43"/>
      <c r="D53" s="43"/>
      <c r="E53" s="312">
        <v>72</v>
      </c>
      <c r="F53" s="312"/>
      <c r="G53" s="43"/>
      <c r="H53" s="312"/>
      <c r="I53" s="367"/>
      <c r="J53" s="61"/>
      <c r="K53" s="61"/>
      <c r="L53" s="366"/>
      <c r="M53" s="45"/>
      <c r="N53" s="45"/>
      <c r="O53" s="45"/>
      <c r="P53" s="45"/>
      <c r="Q53" s="45"/>
      <c r="R53" s="43"/>
      <c r="S53" s="43"/>
      <c r="T53" s="43"/>
      <c r="U53" s="43"/>
      <c r="V53" s="43"/>
      <c r="W53" s="43"/>
      <c r="X53" s="43"/>
      <c r="Y53" s="43"/>
      <c r="Z53" s="583">
        <v>72</v>
      </c>
      <c r="AA53" s="584"/>
      <c r="AB53" s="584"/>
      <c r="AC53" s="584"/>
      <c r="AD53" s="28"/>
      <c r="AE53" s="366"/>
      <c r="AF53" s="61"/>
      <c r="AG53" s="43"/>
      <c r="AH53" s="43"/>
      <c r="AI53" s="43"/>
      <c r="AK53" s="45"/>
      <c r="AL53" s="45"/>
      <c r="AM53" s="43"/>
      <c r="AN53" s="43"/>
      <c r="AO53" s="44"/>
      <c r="AP53" s="312"/>
      <c r="AQ53" s="347"/>
      <c r="AR53" s="347"/>
      <c r="AS53" s="347"/>
      <c r="AT53" s="464"/>
      <c r="AU53" s="372"/>
      <c r="AV53" s="588" t="s">
        <v>100</v>
      </c>
      <c r="AW53" s="589"/>
      <c r="AX53" s="589"/>
      <c r="AY53" s="589"/>
      <c r="AZ53" s="589"/>
      <c r="BA53" s="589"/>
      <c r="BB53" s="590"/>
    </row>
    <row r="54" spans="1:54" s="23" customFormat="1" ht="18.75" customHeight="1" x14ac:dyDescent="0.25">
      <c r="A54" s="578"/>
      <c r="B54" s="616" t="s">
        <v>99</v>
      </c>
      <c r="C54" s="359">
        <f>SUM(C24,C26,C28,C30,C32,C34,C36,C38,C40,C42,C44,C46,C48,C50)</f>
        <v>426</v>
      </c>
      <c r="D54" s="359">
        <f>SUM(D24,D26,D28,D30,D34,D36,D38,D44,D46)</f>
        <v>80</v>
      </c>
      <c r="E54" s="333">
        <f>SUM(E30,E32,E34,E44,E46,E48,E50)</f>
        <v>106</v>
      </c>
      <c r="F54" s="333">
        <f>SUM(F24:F51)</f>
        <v>240</v>
      </c>
      <c r="G54" s="359"/>
      <c r="H54" s="333"/>
      <c r="I54" s="580">
        <f>SUM(I24,I26,I28,I30,I34,I36,I38,I44,I46)</f>
        <v>80</v>
      </c>
      <c r="J54" s="582"/>
      <c r="K54" s="38"/>
      <c r="L54" s="24"/>
      <c r="M54" s="24"/>
      <c r="N54" s="24"/>
      <c r="O54" s="24"/>
      <c r="P54" s="24"/>
      <c r="Q54" s="24"/>
      <c r="R54" s="359"/>
      <c r="S54" s="359"/>
      <c r="T54" s="359"/>
      <c r="U54" s="359"/>
      <c r="V54" s="359"/>
      <c r="W54" s="359"/>
      <c r="X54" s="359"/>
      <c r="Y54" s="359"/>
      <c r="Z54" s="580">
        <f>SUM(Z30,Z32,Z34,Z44,Z46,Z48,Z50)</f>
        <v>106</v>
      </c>
      <c r="AA54" s="581"/>
      <c r="AB54" s="581"/>
      <c r="AC54" s="581"/>
      <c r="AD54" s="24"/>
      <c r="AE54" s="359"/>
      <c r="AF54" s="334"/>
      <c r="AG54" s="359"/>
      <c r="AH54" s="359"/>
      <c r="AI54" s="359"/>
      <c r="AJ54" s="33"/>
      <c r="AK54" s="24"/>
      <c r="AL54" s="24"/>
      <c r="AM54" s="359"/>
      <c r="AN54" s="612"/>
      <c r="AO54" s="624"/>
      <c r="AP54" s="612"/>
      <c r="AQ54" s="24"/>
      <c r="AR54" s="38"/>
      <c r="AS54" s="38"/>
      <c r="AT54" s="38"/>
      <c r="AU54" s="38"/>
      <c r="AV54" s="581" t="s">
        <v>101</v>
      </c>
      <c r="AW54" s="581"/>
      <c r="AX54" s="581"/>
      <c r="AY54" s="581"/>
      <c r="AZ54" s="581"/>
      <c r="BA54" s="581"/>
      <c r="BB54" s="582"/>
    </row>
    <row r="55" spans="1:54" s="23" customFormat="1" ht="18" customHeight="1" x14ac:dyDescent="0.25">
      <c r="A55" s="579"/>
      <c r="B55" s="617"/>
      <c r="C55" s="43">
        <f>SUM(C25,C27,C29,C31,C33,C35,C37,C39,C41,C43,C45,C47,C49,C51)</f>
        <v>144</v>
      </c>
      <c r="D55" s="29">
        <f>SUM(D25,D27,D29,D35,D37,D39,D43,D45,D47)</f>
        <v>52</v>
      </c>
      <c r="E55" s="332">
        <f>SUM(E31,E33,E35,E41,E43,E45,E47,E49,E51,E53)</f>
        <v>164</v>
      </c>
      <c r="F55" s="332"/>
      <c r="G55" s="29"/>
      <c r="H55" s="332"/>
      <c r="I55" s="583">
        <f>SUM(I25,I27,I29,I35,I37,I39,I43,I45,I47)</f>
        <v>52</v>
      </c>
      <c r="J55" s="688"/>
      <c r="K55" s="40"/>
      <c r="L55" s="28"/>
      <c r="M55" s="28"/>
      <c r="N55" s="28"/>
      <c r="O55" s="28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583">
        <f>SUM(Z31,Z33,Z35,Z41,Z43,Z45,Z47,Z49,Z51,Z53)</f>
        <v>164</v>
      </c>
      <c r="AA55" s="584"/>
      <c r="AB55" s="584"/>
      <c r="AC55" s="584"/>
      <c r="AD55" s="28"/>
      <c r="AE55" s="29"/>
      <c r="AF55" s="351"/>
      <c r="AG55" s="29"/>
      <c r="AH55" s="29"/>
      <c r="AI55" s="29"/>
      <c r="AJ55" s="30"/>
      <c r="AK55" s="28"/>
      <c r="AL55" s="28"/>
      <c r="AM55" s="29"/>
      <c r="AN55" s="613"/>
      <c r="AO55" s="625"/>
      <c r="AP55" s="613"/>
      <c r="AQ55" s="28"/>
      <c r="AR55" s="40"/>
      <c r="AS55" s="40"/>
      <c r="AT55" s="40"/>
      <c r="AU55" s="40"/>
      <c r="AV55" s="588" t="s">
        <v>102</v>
      </c>
      <c r="AW55" s="589"/>
      <c r="AX55" s="589"/>
      <c r="AY55" s="589"/>
      <c r="AZ55" s="589"/>
      <c r="BA55" s="589"/>
      <c r="BB55" s="590"/>
    </row>
    <row r="56" spans="1:54" s="23" customFormat="1" ht="22.5" customHeight="1" x14ac:dyDescent="0.25">
      <c r="A56" s="578"/>
      <c r="B56" s="616"/>
      <c r="C56" s="359"/>
      <c r="D56" s="333"/>
      <c r="E56" s="333"/>
      <c r="F56" s="333"/>
      <c r="G56" s="359"/>
      <c r="H56" s="333"/>
      <c r="I56" s="606" t="s">
        <v>188</v>
      </c>
      <c r="J56" s="607"/>
      <c r="K56" s="607"/>
      <c r="L56" s="24"/>
      <c r="M56" s="24"/>
      <c r="N56" s="24"/>
      <c r="O56" s="24"/>
      <c r="P56" s="24"/>
      <c r="Q56" s="24"/>
      <c r="R56" s="359"/>
      <c r="S56" s="359"/>
      <c r="T56" s="359"/>
      <c r="U56" s="359"/>
      <c r="V56" s="359"/>
      <c r="W56" s="359"/>
      <c r="X56" s="359"/>
      <c r="Y56" s="359"/>
      <c r="Z56" s="606" t="s">
        <v>189</v>
      </c>
      <c r="AA56" s="607"/>
      <c r="AB56" s="607"/>
      <c r="AC56" s="607"/>
      <c r="AD56" s="607"/>
      <c r="AE56" s="24"/>
      <c r="AF56" s="359"/>
      <c r="AG56" s="359"/>
      <c r="AH56" s="359"/>
      <c r="AI56" s="359"/>
      <c r="AJ56" s="33"/>
      <c r="AK56" s="24"/>
      <c r="AL56" s="24"/>
      <c r="AM56" s="359"/>
      <c r="AN56" s="612"/>
      <c r="AO56" s="612"/>
      <c r="AP56" s="612"/>
      <c r="AQ56" s="594"/>
      <c r="AR56" s="594"/>
      <c r="AS56" s="594"/>
      <c r="AT56" s="594"/>
      <c r="AU56" s="594"/>
      <c r="AV56" s="591" t="s">
        <v>141</v>
      </c>
      <c r="AW56" s="592"/>
      <c r="AX56" s="592"/>
      <c r="AY56" s="592"/>
      <c r="AZ56" s="592"/>
      <c r="BA56" s="592"/>
      <c r="BB56" s="593"/>
    </row>
    <row r="57" spans="1:54" s="23" customFormat="1" ht="27" customHeight="1" x14ac:dyDescent="0.25">
      <c r="A57" s="579"/>
      <c r="B57" s="617"/>
      <c r="C57" s="29"/>
      <c r="D57" s="332"/>
      <c r="E57" s="332"/>
      <c r="F57" s="332"/>
      <c r="G57" s="63"/>
      <c r="H57" s="127"/>
      <c r="I57" s="608"/>
      <c r="J57" s="609"/>
      <c r="K57" s="609"/>
      <c r="L57" s="28"/>
      <c r="M57" s="28"/>
      <c r="N57" s="35"/>
      <c r="O57" s="35"/>
      <c r="P57" s="35"/>
      <c r="Q57" s="28"/>
      <c r="R57" s="29"/>
      <c r="S57" s="29"/>
      <c r="T57" s="29"/>
      <c r="U57" s="29"/>
      <c r="V57" s="63"/>
      <c r="W57" s="29"/>
      <c r="X57" s="29"/>
      <c r="Y57" s="63"/>
      <c r="Z57" s="608"/>
      <c r="AA57" s="609"/>
      <c r="AB57" s="609"/>
      <c r="AC57" s="609"/>
      <c r="AD57" s="609"/>
      <c r="AE57" s="28"/>
      <c r="AF57" s="29"/>
      <c r="AG57" s="29"/>
      <c r="AH57" s="29"/>
      <c r="AI57" s="29"/>
      <c r="AJ57" s="30"/>
      <c r="AK57" s="28"/>
      <c r="AL57" s="35"/>
      <c r="AM57" s="29"/>
      <c r="AN57" s="613"/>
      <c r="AO57" s="613"/>
      <c r="AP57" s="613"/>
      <c r="AQ57" s="595"/>
      <c r="AR57" s="595"/>
      <c r="AS57" s="595"/>
      <c r="AT57" s="595"/>
      <c r="AU57" s="595"/>
      <c r="AV57" s="591" t="s">
        <v>142</v>
      </c>
      <c r="AW57" s="592"/>
      <c r="AX57" s="592"/>
      <c r="AY57" s="592"/>
      <c r="AZ57" s="592"/>
      <c r="BA57" s="592"/>
      <c r="BB57" s="593"/>
    </row>
    <row r="58" spans="1:54" s="23" customFormat="1" ht="12" hidden="1" customHeight="1" x14ac:dyDescent="0.25">
      <c r="A58" s="343"/>
      <c r="B58" s="578"/>
      <c r="C58" s="616"/>
      <c r="D58" s="359"/>
      <c r="E58" s="359"/>
      <c r="F58" s="51"/>
      <c r="G58" s="51"/>
      <c r="H58" s="51"/>
      <c r="I58" s="51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679" t="s">
        <v>103</v>
      </c>
      <c r="AO58" s="680"/>
      <c r="AP58" s="680"/>
      <c r="AQ58" s="680"/>
      <c r="AR58" s="680"/>
      <c r="AS58" s="680"/>
      <c r="AT58" s="679" t="s">
        <v>103</v>
      </c>
      <c r="AU58" s="680"/>
      <c r="AV58" s="680"/>
      <c r="AW58" s="680"/>
      <c r="AX58" s="680"/>
      <c r="AY58" s="680"/>
      <c r="AZ58" s="359"/>
      <c r="BA58" s="359"/>
      <c r="BB58" s="359"/>
    </row>
    <row r="59" spans="1:54" s="23" customFormat="1" ht="13.5" hidden="1" customHeight="1" x14ac:dyDescent="0.25">
      <c r="A59" s="344"/>
      <c r="B59" s="579"/>
      <c r="C59" s="617"/>
      <c r="D59" s="4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81"/>
      <c r="AO59" s="682"/>
      <c r="AP59" s="682"/>
      <c r="AQ59" s="682"/>
      <c r="AR59" s="682"/>
      <c r="AS59" s="682"/>
      <c r="AT59" s="681"/>
      <c r="AU59" s="682"/>
      <c r="AV59" s="682"/>
      <c r="AW59" s="682"/>
      <c r="AX59" s="682"/>
      <c r="AY59" s="682"/>
      <c r="AZ59" s="29"/>
      <c r="BA59" s="29"/>
      <c r="BB59" s="29"/>
    </row>
    <row r="60" spans="1:54" s="23" customFormat="1" ht="11.25" hidden="1" customHeight="1" x14ac:dyDescent="0.25">
      <c r="A60" s="343"/>
      <c r="B60" s="578"/>
      <c r="C60" s="616"/>
      <c r="D60" s="359"/>
      <c r="E60" s="359"/>
      <c r="F60" s="51"/>
      <c r="G60" s="51"/>
      <c r="H60" s="51"/>
      <c r="I60" s="51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359"/>
      <c r="BA60" s="359"/>
      <c r="BB60" s="359"/>
    </row>
    <row r="61" spans="1:54" s="23" customFormat="1" ht="5.25" hidden="1" customHeight="1" x14ac:dyDescent="0.25">
      <c r="A61" s="344"/>
      <c r="B61" s="579"/>
      <c r="C61" s="61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29"/>
      <c r="BB61" s="29"/>
    </row>
    <row r="62" spans="1:54" s="23" customFormat="1" ht="20.100000000000001" customHeight="1" x14ac:dyDescent="0.25">
      <c r="A62" s="377"/>
      <c r="B62" s="377"/>
      <c r="C62" s="378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0"/>
      <c r="AO62" s="450"/>
      <c r="AP62" s="450"/>
      <c r="AQ62" s="450"/>
      <c r="AR62" s="450"/>
      <c r="AS62" s="450"/>
      <c r="AT62" s="450"/>
      <c r="AU62" s="450"/>
      <c r="AV62" s="450"/>
      <c r="AW62" s="450"/>
      <c r="AX62" s="450"/>
      <c r="AY62" s="450"/>
      <c r="AZ62" s="459"/>
      <c r="BA62" s="459"/>
      <c r="BB62" s="459"/>
    </row>
    <row r="63" spans="1:54" s="70" customFormat="1" ht="20.100000000000001" customHeight="1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  <c r="AR63" s="69"/>
      <c r="AS63" s="69"/>
      <c r="AT63" s="69"/>
      <c r="AU63" s="68"/>
      <c r="AV63" s="68"/>
    </row>
    <row r="64" spans="1:54" s="75" customFormat="1" ht="20.100000000000001" customHeight="1" x14ac:dyDescent="0.3">
      <c r="A64" s="355"/>
      <c r="B64" s="356"/>
      <c r="C64" s="73"/>
      <c r="D64" s="73"/>
      <c r="E64" s="73"/>
      <c r="F64" s="73"/>
      <c r="G64" s="73"/>
      <c r="H64" s="73"/>
      <c r="I64" s="73"/>
      <c r="J64" s="73"/>
      <c r="K64" s="73"/>
      <c r="L64" s="585" t="s">
        <v>119</v>
      </c>
      <c r="M64" s="585"/>
      <c r="N64" s="585"/>
      <c r="O64" s="585"/>
      <c r="P64" s="585"/>
      <c r="Q64" s="585"/>
      <c r="R64" s="585"/>
      <c r="S64" s="585"/>
      <c r="T64" s="585"/>
      <c r="U64" s="585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585" t="s">
        <v>171</v>
      </c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74"/>
      <c r="AR64" s="74"/>
      <c r="AS64" s="74"/>
      <c r="AT64" s="74"/>
      <c r="AU64" s="73"/>
      <c r="AV64" s="73"/>
    </row>
    <row r="65" spans="1:55" s="75" customFormat="1" ht="20.100000000000001" customHeight="1" x14ac:dyDescent="0.3">
      <c r="A65" s="356"/>
      <c r="B65" s="626" t="s">
        <v>104</v>
      </c>
      <c r="C65" s="626"/>
      <c r="D65" s="626"/>
      <c r="E65" s="626"/>
      <c r="F65" s="626"/>
      <c r="G65" s="626"/>
      <c r="H65" s="626"/>
      <c r="I65" s="626"/>
      <c r="J65" s="626"/>
      <c r="K65" s="626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77"/>
      <c r="AO65" s="77"/>
      <c r="AP65" s="77"/>
      <c r="AQ65" s="77"/>
      <c r="AR65" s="77"/>
      <c r="AS65" s="77"/>
      <c r="AT65" s="355"/>
    </row>
    <row r="66" spans="1:55" s="75" customFormat="1" ht="20.100000000000001" customHeight="1" x14ac:dyDescent="0.3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586" t="s">
        <v>120</v>
      </c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79"/>
      <c r="Z66" s="79"/>
      <c r="AA66" s="77"/>
      <c r="AB66" s="77"/>
      <c r="AC66" s="77"/>
      <c r="AD66" s="77"/>
      <c r="AE66" s="77"/>
      <c r="AF66" s="587" t="s">
        <v>172</v>
      </c>
      <c r="AG66" s="587"/>
      <c r="AH66" s="587"/>
      <c r="AI66" s="587"/>
      <c r="AJ66" s="587"/>
      <c r="AK66" s="587"/>
      <c r="AL66" s="587"/>
      <c r="AM66" s="587"/>
      <c r="AN66" s="587"/>
      <c r="AO66" s="587"/>
      <c r="AP66" s="587"/>
      <c r="AQ66" s="587"/>
      <c r="AR66" s="356"/>
      <c r="AS66" s="356"/>
      <c r="AT66" s="355"/>
    </row>
    <row r="67" spans="1:55" s="75" customFormat="1" ht="20.100000000000001" customHeight="1" x14ac:dyDescent="0.3">
      <c r="A67" s="356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77"/>
      <c r="AO67" s="79"/>
      <c r="AP67" s="79"/>
      <c r="AQ67" s="79"/>
      <c r="AR67" s="79"/>
      <c r="AS67" s="79"/>
      <c r="AT67" s="355"/>
    </row>
    <row r="68" spans="1:55" s="350" customFormat="1" ht="20.100000000000001" customHeight="1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</row>
    <row r="69" spans="1:55" s="350" customFormat="1" ht="20.100000000000001" customHeight="1" x14ac:dyDescent="0.3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685"/>
      <c r="AN69" s="685"/>
      <c r="AO69" s="685"/>
      <c r="AP69" s="685"/>
      <c r="AQ69" s="685"/>
      <c r="AR69" s="685"/>
      <c r="AS69" s="685"/>
      <c r="AT69" s="685"/>
      <c r="AU69" s="685"/>
      <c r="AV69" s="685"/>
      <c r="AW69" s="685"/>
      <c r="AX69" s="685"/>
      <c r="AY69" s="685"/>
      <c r="AZ69" s="685"/>
      <c r="BA69" s="156"/>
      <c r="BB69" s="157"/>
      <c r="BC69" s="157"/>
    </row>
    <row r="70" spans="1:55" ht="4.5" customHeight="1" x14ac:dyDescent="0.25"/>
    <row r="71" spans="1:55" x14ac:dyDescent="0.25">
      <c r="A71" s="443"/>
      <c r="B71" s="443"/>
      <c r="C71" s="443"/>
      <c r="D71" s="443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  <c r="AA71" s="443"/>
      <c r="AB71" s="443"/>
      <c r="AC71" s="443"/>
      <c r="AD71" s="443"/>
      <c r="AE71" s="443"/>
      <c r="AF71" s="443"/>
      <c r="AG71" s="443"/>
      <c r="AH71" s="443"/>
      <c r="AI71" s="443"/>
      <c r="AJ71" s="443"/>
      <c r="AK71" s="443"/>
      <c r="AL71" s="443"/>
      <c r="AM71" s="443"/>
      <c r="AN71" s="443"/>
      <c r="AO71" s="443"/>
      <c r="AP71" s="443"/>
      <c r="AQ71" s="443"/>
      <c r="AR71" s="443"/>
      <c r="AS71" s="443"/>
      <c r="AT71" s="443"/>
      <c r="AU71" s="443"/>
      <c r="AV71" s="443"/>
      <c r="AW71" s="443"/>
      <c r="AX71" s="443"/>
      <c r="AY71" s="443"/>
      <c r="AZ71" s="443"/>
      <c r="BA71" s="443"/>
      <c r="BB71" s="443"/>
      <c r="BC71" s="443"/>
    </row>
    <row r="72" spans="1:55" x14ac:dyDescent="0.25">
      <c r="A72" s="443"/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43"/>
      <c r="BC72" s="443"/>
    </row>
    <row r="73" spans="1:55" x14ac:dyDescent="0.25">
      <c r="A73" s="443"/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</row>
    <row r="74" spans="1:55" x14ac:dyDescent="0.25">
      <c r="A74" s="443"/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443"/>
      <c r="AX74" s="443"/>
      <c r="AY74" s="443"/>
      <c r="AZ74" s="443"/>
      <c r="BA74" s="443"/>
      <c r="BB74" s="443"/>
      <c r="BC74" s="443"/>
    </row>
    <row r="75" spans="1:55" x14ac:dyDescent="0.25">
      <c r="A75" s="443"/>
      <c r="B75" s="443"/>
      <c r="C75" s="443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</row>
    <row r="76" spans="1:55" x14ac:dyDescent="0.25">
      <c r="A76" s="443"/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</row>
    <row r="77" spans="1:55" x14ac:dyDescent="0.25">
      <c r="A77" s="443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3"/>
      <c r="AZ77" s="443"/>
      <c r="BA77" s="443"/>
      <c r="BB77" s="443"/>
      <c r="BC77" s="443"/>
    </row>
    <row r="78" spans="1:55" x14ac:dyDescent="0.25">
      <c r="A78" s="443"/>
      <c r="B78" s="443"/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</row>
    <row r="79" spans="1:55" x14ac:dyDescent="0.25">
      <c r="A79" s="443"/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</row>
    <row r="80" spans="1:55" x14ac:dyDescent="0.25">
      <c r="A80" s="443"/>
      <c r="B80" s="443"/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  <c r="BC80" s="443"/>
    </row>
    <row r="81" spans="1:55" x14ac:dyDescent="0.25">
      <c r="A81" s="443"/>
      <c r="B81" s="443"/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  <c r="BC81" s="443"/>
    </row>
    <row r="82" spans="1:55" x14ac:dyDescent="0.25">
      <c r="A82" s="443"/>
      <c r="B82" s="443"/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</row>
    <row r="83" spans="1:55" x14ac:dyDescent="0.25">
      <c r="A83" s="443"/>
      <c r="B83" s="443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</row>
    <row r="84" spans="1:55" x14ac:dyDescent="0.25">
      <c r="A84" s="443"/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</row>
    <row r="85" spans="1:55" x14ac:dyDescent="0.25">
      <c r="A85" s="443"/>
      <c r="B85" s="443"/>
      <c r="C85" s="443"/>
      <c r="D85" s="443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</row>
  </sheetData>
  <mergeCells count="180">
    <mergeCell ref="L67:AM67"/>
    <mergeCell ref="AM69:AZ69"/>
    <mergeCell ref="B60:B61"/>
    <mergeCell ref="C60:C61"/>
    <mergeCell ref="B65:K65"/>
    <mergeCell ref="L65:AM65"/>
    <mergeCell ref="L64:U64"/>
    <mergeCell ref="AF64:AP64"/>
    <mergeCell ref="L66:X66"/>
    <mergeCell ref="AF66:AQ66"/>
    <mergeCell ref="B58:B59"/>
    <mergeCell ref="C58:C59"/>
    <mergeCell ref="AN58:AS59"/>
    <mergeCell ref="AT58:AY59"/>
    <mergeCell ref="AP56:AP57"/>
    <mergeCell ref="AQ56:AQ57"/>
    <mergeCell ref="AR56:AR57"/>
    <mergeCell ref="AS56:AS57"/>
    <mergeCell ref="AT56:AT57"/>
    <mergeCell ref="AU56:AU57"/>
    <mergeCell ref="Z56:AD57"/>
    <mergeCell ref="A56:A57"/>
    <mergeCell ref="B56:B57"/>
    <mergeCell ref="I56:K57"/>
    <mergeCell ref="AN56:AN57"/>
    <mergeCell ref="AO56:AO57"/>
    <mergeCell ref="AO54:AO55"/>
    <mergeCell ref="AP54:AP55"/>
    <mergeCell ref="AV54:BB54"/>
    <mergeCell ref="I55:J55"/>
    <mergeCell ref="AV55:BB55"/>
    <mergeCell ref="AV56:BB56"/>
    <mergeCell ref="AV57:BB57"/>
    <mergeCell ref="A52:A53"/>
    <mergeCell ref="B52:B53"/>
    <mergeCell ref="AV53:BB53"/>
    <mergeCell ref="A54:A55"/>
    <mergeCell ref="B54:B55"/>
    <mergeCell ref="I54:J54"/>
    <mergeCell ref="AN54:AN55"/>
    <mergeCell ref="Z53:AC53"/>
    <mergeCell ref="Z52:AC52"/>
    <mergeCell ref="B48:B49"/>
    <mergeCell ref="L48:L49"/>
    <mergeCell ref="A50:A51"/>
    <mergeCell ref="B50:B51"/>
    <mergeCell ref="L50:L51"/>
    <mergeCell ref="Z51:AC51"/>
    <mergeCell ref="Z50:AC50"/>
    <mergeCell ref="Z49:AC49"/>
    <mergeCell ref="Z48:AC48"/>
    <mergeCell ref="A46:A47"/>
    <mergeCell ref="B46:B47"/>
    <mergeCell ref="I46:J46"/>
    <mergeCell ref="L46:L47"/>
    <mergeCell ref="I47:J47"/>
    <mergeCell ref="A44:A45"/>
    <mergeCell ref="B44:B45"/>
    <mergeCell ref="I44:J44"/>
    <mergeCell ref="L44:L45"/>
    <mergeCell ref="I45:J45"/>
    <mergeCell ref="A42:A43"/>
    <mergeCell ref="B42:B43"/>
    <mergeCell ref="I42:J42"/>
    <mergeCell ref="L42:L43"/>
    <mergeCell ref="I43:J43"/>
    <mergeCell ref="I39:J39"/>
    <mergeCell ref="B40:B41"/>
    <mergeCell ref="L40:L41"/>
    <mergeCell ref="A38:A39"/>
    <mergeCell ref="B38:B39"/>
    <mergeCell ref="F38:F39"/>
    <mergeCell ref="I38:J38"/>
    <mergeCell ref="K38:K39"/>
    <mergeCell ref="L38:L39"/>
    <mergeCell ref="A36:A37"/>
    <mergeCell ref="B36:B37"/>
    <mergeCell ref="I36:J36"/>
    <mergeCell ref="K36:K37"/>
    <mergeCell ref="L36:L37"/>
    <mergeCell ref="I37:J37"/>
    <mergeCell ref="A34:A35"/>
    <mergeCell ref="B34:B35"/>
    <mergeCell ref="I34:J34"/>
    <mergeCell ref="K34:K35"/>
    <mergeCell ref="L34:L35"/>
    <mergeCell ref="I35:J35"/>
    <mergeCell ref="I31:J31"/>
    <mergeCell ref="A32:A33"/>
    <mergeCell ref="B32:B33"/>
    <mergeCell ref="K32:K33"/>
    <mergeCell ref="L32:L33"/>
    <mergeCell ref="A30:A31"/>
    <mergeCell ref="B30:B31"/>
    <mergeCell ref="I30:J30"/>
    <mergeCell ref="K30:K31"/>
    <mergeCell ref="L30:L31"/>
    <mergeCell ref="B28:B29"/>
    <mergeCell ref="I28:J28"/>
    <mergeCell ref="K28:K29"/>
    <mergeCell ref="L28:L29"/>
    <mergeCell ref="I29:J29"/>
    <mergeCell ref="I25:J25"/>
    <mergeCell ref="A26:A27"/>
    <mergeCell ref="B26:B27"/>
    <mergeCell ref="I26:J26"/>
    <mergeCell ref="K26:K27"/>
    <mergeCell ref="L26:L27"/>
    <mergeCell ref="I27:J27"/>
    <mergeCell ref="A28:A29"/>
    <mergeCell ref="A24:A25"/>
    <mergeCell ref="B24:B25"/>
    <mergeCell ref="I24:J24"/>
    <mergeCell ref="K24:K25"/>
    <mergeCell ref="L24:L25"/>
    <mergeCell ref="AL19:AO19"/>
    <mergeCell ref="AY19:BB19"/>
    <mergeCell ref="F19:F23"/>
    <mergeCell ref="G19:K19"/>
    <mergeCell ref="L19:O19"/>
    <mergeCell ref="Y19:AB19"/>
    <mergeCell ref="G22:AS22"/>
    <mergeCell ref="AP19:AT19"/>
    <mergeCell ref="AU19:AX19"/>
    <mergeCell ref="A16:B16"/>
    <mergeCell ref="A19:A23"/>
    <mergeCell ref="B19:B23"/>
    <mergeCell ref="C19:C23"/>
    <mergeCell ref="D19:D23"/>
    <mergeCell ref="E19:E23"/>
    <mergeCell ref="Y15:AB15"/>
    <mergeCell ref="AC15:AF15"/>
    <mergeCell ref="AG15:AK15"/>
    <mergeCell ref="P19:T19"/>
    <mergeCell ref="U19:X19"/>
    <mergeCell ref="AC19:AG19"/>
    <mergeCell ref="AH19:AK19"/>
    <mergeCell ref="A10:XFD10"/>
    <mergeCell ref="A11:XFD11"/>
    <mergeCell ref="A12:XFD12"/>
    <mergeCell ref="A14:B14"/>
    <mergeCell ref="C14:AX14"/>
    <mergeCell ref="A6:AZ6"/>
    <mergeCell ref="A7:AZ7"/>
    <mergeCell ref="A8:AZ8"/>
    <mergeCell ref="AL15:AO15"/>
    <mergeCell ref="AP15:AS15"/>
    <mergeCell ref="AT15:AX15"/>
    <mergeCell ref="A15:B15"/>
    <mergeCell ref="C15:F15"/>
    <mergeCell ref="G15:K15"/>
    <mergeCell ref="L15:O15"/>
    <mergeCell ref="P15:S15"/>
    <mergeCell ref="T15:X15"/>
    <mergeCell ref="AR2:AZ2"/>
    <mergeCell ref="AR3:AZ3"/>
    <mergeCell ref="AV4:BA4"/>
    <mergeCell ref="Z29:AC29"/>
    <mergeCell ref="Z28:AC28"/>
    <mergeCell ref="Z27:AC27"/>
    <mergeCell ref="Z26:AC26"/>
    <mergeCell ref="Z25:AC25"/>
    <mergeCell ref="Z24:AC24"/>
    <mergeCell ref="Z54:AC54"/>
    <mergeCell ref="Z55:AC55"/>
    <mergeCell ref="AN30:AN31"/>
    <mergeCell ref="Z33:AC33"/>
    <mergeCell ref="Z32:AC32"/>
    <mergeCell ref="A9:XFD9"/>
    <mergeCell ref="AU24:AV51"/>
    <mergeCell ref="Z31:AC31"/>
    <mergeCell ref="Z30:AC30"/>
    <mergeCell ref="Z35:AC35"/>
    <mergeCell ref="Z34:AC34"/>
    <mergeCell ref="Z43:AC43"/>
    <mergeCell ref="Z41:AC41"/>
    <mergeCell ref="Z47:AC47"/>
    <mergeCell ref="Z46:AC46"/>
    <mergeCell ref="Z45:AC45"/>
    <mergeCell ref="Z44:AC44"/>
  </mergeCells>
  <pageMargins left="0.78740157480314965" right="0.23622047244094491" top="0.19685039370078741" bottom="0.19685039370078741" header="0.51181102362204722" footer="0.5118110236220472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58 МТИ 1-ПОТОК 2014-2015 </vt:lpstr>
      <vt:lpstr>59 МТО 1-ПОТОК 2014-2015</vt:lpstr>
      <vt:lpstr>60 ТОТА 1-ПОТОК 2014-2015</vt:lpstr>
      <vt:lpstr>61 СТД 1-ПОТОК 2014-2015</vt:lpstr>
      <vt:lpstr>62 МТИ 2-ПОТОК 2014-2015</vt:lpstr>
      <vt:lpstr>63 МТИ 3-ПОТОК 2014-2015</vt:lpstr>
      <vt:lpstr>64 МТИ 4-ПОТОК</vt:lpstr>
      <vt:lpstr>65 ТОТА 4-ПОТОК </vt:lpstr>
      <vt:lpstr>66 МТИ 1 ПОТОК 2015-2016</vt:lpstr>
      <vt:lpstr>67 МТО 1 ПОТОК 2015-2016</vt:lpstr>
      <vt:lpstr>68 ТОТА 1 ПОТОК 2015-2016</vt:lpstr>
      <vt:lpstr>69 ТОД 1 ПОТОК 2015-2016</vt:lpstr>
      <vt:lpstr>'65 ТОТА 4-ПОТОК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dobrovolskaya_a</dc:creator>
  <cp:lastModifiedBy>dobrovolskaya_a</cp:lastModifiedBy>
  <cp:lastPrinted>2015-11-16T11:14:08Z</cp:lastPrinted>
  <dcterms:created xsi:type="dcterms:W3CDTF">2015-09-14T13:21:01Z</dcterms:created>
  <dcterms:modified xsi:type="dcterms:W3CDTF">2015-11-18T13:00:16Z</dcterms:modified>
</cp:coreProperties>
</file>